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9732" tabRatio="210" firstSheet="5" activeTab="8"/>
  </bookViews>
  <sheets>
    <sheet name="1999" sheetId="1" r:id="rId1"/>
    <sheet name="2000" sheetId="2" r:id="rId2"/>
    <sheet name="2001" sheetId="3" r:id="rId3"/>
    <sheet name="2002" sheetId="4" r:id="rId4"/>
    <sheet name="2003" sheetId="5" r:id="rId5"/>
    <sheet name="2004" sheetId="6" r:id="rId6"/>
    <sheet name="2005" sheetId="7" r:id="rId7"/>
    <sheet name="2006" sheetId="8" r:id="rId8"/>
    <sheet name="2007" sheetId="9" r:id="rId9"/>
    <sheet name="2008" sheetId="10" r:id="rId10"/>
    <sheet name="2009" sheetId="11" r:id="rId11"/>
    <sheet name="2010" sheetId="12" r:id="rId12"/>
    <sheet name="2011" sheetId="13" r:id="rId13"/>
    <sheet name="2012" sheetId="14" r:id="rId14"/>
    <sheet name="2013" sheetId="15" r:id="rId15"/>
    <sheet name="2014" sheetId="16" r:id="rId16"/>
    <sheet name="2015" sheetId="17" r:id="rId17"/>
    <sheet name="2016" sheetId="18" r:id="rId18"/>
    <sheet name="2017" sheetId="19" r:id="rId19"/>
    <sheet name="2018" sheetId="20" r:id="rId20"/>
    <sheet name="2019" sheetId="21" r:id="rId21"/>
  </sheets>
  <definedNames/>
  <calcPr fullCalcOnLoad="1"/>
</workbook>
</file>

<file path=xl/sharedStrings.xml><?xml version="1.0" encoding="utf-8"?>
<sst xmlns="http://schemas.openxmlformats.org/spreadsheetml/2006/main" count="17669" uniqueCount="2814">
  <si>
    <t>Site</t>
  </si>
  <si>
    <t>Monitor</t>
  </si>
  <si>
    <t>Date</t>
  </si>
  <si>
    <t>Sample Time</t>
  </si>
  <si>
    <t>Weather</t>
  </si>
  <si>
    <t>Adversities</t>
  </si>
  <si>
    <t>Sample Type</t>
  </si>
  <si>
    <t>E. coli</t>
  </si>
  <si>
    <t>Total Coliform</t>
  </si>
  <si>
    <t>Lab</t>
  </si>
  <si>
    <t>Notes</t>
  </si>
  <si>
    <t>Monthly/Rain</t>
  </si>
  <si>
    <t>/100 ml</t>
  </si>
  <si>
    <t>/100 ml</t>
  </si>
  <si>
    <t>Richmond Town Landing (RTL)</t>
  </si>
  <si>
    <t>Tom Walling</t>
  </si>
  <si>
    <t>B</t>
  </si>
  <si>
    <t>Ed Friedman</t>
  </si>
  <si>
    <t>Richmond Nash Marina (RNM)</t>
  </si>
  <si>
    <t>Pejepscot Boat Launch (PBL)</t>
  </si>
  <si>
    <t>Fish Park Up (FPU)</t>
  </si>
  <si>
    <t>Brunswick Canoe Portage (BCP)</t>
  </si>
  <si>
    <t>Brunswick Water St. (BWS)</t>
  </si>
  <si>
    <t>Brunswick Interstate Ledges (BIL)</t>
  </si>
  <si>
    <t>Island View Lane (IVL)</t>
  </si>
  <si>
    <t>DBN</t>
  </si>
  <si>
    <t>Helen Watts</t>
  </si>
  <si>
    <t>Mg/l</t>
  </si>
  <si>
    <t>%</t>
  </si>
  <si>
    <t>Air temp</t>
  </si>
  <si>
    <t>Water temp</t>
  </si>
  <si>
    <t>RNM-R</t>
  </si>
  <si>
    <t>Spec cond</t>
  </si>
  <si>
    <t>C. Spies and Ed Friedman</t>
  </si>
  <si>
    <t>Lab Blank</t>
  </si>
  <si>
    <t>Charlie Spies</t>
  </si>
  <si>
    <t>Rebecca Bowes</t>
  </si>
  <si>
    <t>BCP-R</t>
  </si>
  <si>
    <t>IVL-R</t>
  </si>
  <si>
    <t>DO2</t>
  </si>
  <si>
    <t>DO3</t>
  </si>
  <si>
    <t>AVG</t>
  </si>
  <si>
    <t>Overcast</t>
  </si>
  <si>
    <t>L</t>
  </si>
  <si>
    <t>M</t>
  </si>
  <si>
    <t>Gardiner (GRK)</t>
  </si>
  <si>
    <t>Abbagadassett Pt. (ABK)</t>
  </si>
  <si>
    <t>Bowdoinham Town Landing (CTL)</t>
  </si>
  <si>
    <t>North Bath Landing (NBK)</t>
  </si>
  <si>
    <t>Tom Hughes</t>
  </si>
  <si>
    <t>South Bath Landing (SBK)</t>
  </si>
  <si>
    <t>&lt;1</t>
  </si>
  <si>
    <t>QA TESTING</t>
  </si>
  <si>
    <t>QuantiCult, Pseudomonas</t>
  </si>
  <si>
    <t>QuantiCult, Klebsiella</t>
  </si>
  <si>
    <t>Quanticult, E. Coli</t>
  </si>
  <si>
    <t>Fish Park below Dam (FPD)</t>
  </si>
  <si>
    <t>BIL-R</t>
  </si>
  <si>
    <t>N</t>
  </si>
  <si>
    <t>Hallowell Town Landing (HLK)</t>
  </si>
  <si>
    <t>GRK-R</t>
  </si>
  <si>
    <t>Philip Brzozowski</t>
  </si>
  <si>
    <t>&gt;2419.6</t>
  </si>
  <si>
    <t>Drizzle</t>
  </si>
  <si>
    <t>DBN-R</t>
  </si>
  <si>
    <t>PBL-R</t>
  </si>
  <si>
    <t>Overcast, drizzle</t>
  </si>
  <si>
    <t>ABK-R</t>
  </si>
  <si>
    <t>50F</t>
  </si>
  <si>
    <t>C. Spies</t>
  </si>
  <si>
    <t>8.9C</t>
  </si>
  <si>
    <t>10.0C</t>
  </si>
  <si>
    <t>10.1C</t>
  </si>
  <si>
    <t>51F</t>
  </si>
  <si>
    <t>10C</t>
  </si>
  <si>
    <t>P:M</t>
  </si>
  <si>
    <t>48F</t>
  </si>
  <si>
    <t>10.3C</t>
  </si>
  <si>
    <t>10.9C</t>
  </si>
  <si>
    <t>*NA</t>
  </si>
  <si>
    <t>P:H, N</t>
  </si>
  <si>
    <t>Pumping station; dock not out - off shore; low tide</t>
  </si>
  <si>
    <t>P:H, B</t>
  </si>
  <si>
    <t xml:space="preserve">Dock not out--offshore, low tide. </t>
  </si>
  <si>
    <t>One brief H (36 hours ago), L</t>
  </si>
  <si>
    <t>10.5C</t>
  </si>
  <si>
    <t>P:H</t>
  </si>
  <si>
    <t>LIK</t>
  </si>
  <si>
    <t>Peter Johnson</t>
  </si>
  <si>
    <t>W. Chops Point, sampled from shore. (47 West Chops Rd).</t>
  </si>
  <si>
    <t>Sampled from shore (boat put-in); float not in water yet.</t>
  </si>
  <si>
    <t>Clear, overcast</t>
  </si>
  <si>
    <t>P:L</t>
  </si>
  <si>
    <t>One person fishing, said he caught a few.</t>
  </si>
  <si>
    <t>16.1C</t>
  </si>
  <si>
    <t>18.9C</t>
  </si>
  <si>
    <t>18.7C</t>
  </si>
  <si>
    <t>15.6C</t>
  </si>
  <si>
    <t>19.4C</t>
  </si>
  <si>
    <t>19.3C</t>
  </si>
  <si>
    <t>*</t>
  </si>
  <si>
    <t>61F</t>
  </si>
  <si>
    <t>19C`</t>
  </si>
  <si>
    <t>EF</t>
  </si>
  <si>
    <t>19C</t>
  </si>
  <si>
    <t>Water lightly stained</t>
  </si>
  <si>
    <t>63F</t>
  </si>
  <si>
    <t>18C</t>
  </si>
  <si>
    <t>19.1C</t>
  </si>
  <si>
    <t>P:M, B, N</t>
  </si>
  <si>
    <t>P:M,B,N</t>
  </si>
  <si>
    <t>15.5C</t>
  </si>
  <si>
    <t>P:M, B</t>
  </si>
  <si>
    <t>517.2.</t>
  </si>
  <si>
    <t>NBK - R</t>
  </si>
  <si>
    <t>*Conductance: possible bad conductance meter;
Total coliform hard to read -- could have been 920.8.</t>
  </si>
  <si>
    <t>W</t>
  </si>
  <si>
    <t>Monthly/river</t>
  </si>
  <si>
    <t>75F</t>
  </si>
  <si>
    <t>Clear</t>
  </si>
  <si>
    <t>17.8C</t>
  </si>
  <si>
    <t>24.8C</t>
  </si>
  <si>
    <t>24.9C</t>
  </si>
  <si>
    <t>24.5C</t>
  </si>
  <si>
    <t>20.8C</t>
  </si>
  <si>
    <t>24.3C</t>
  </si>
  <si>
    <t>Ebb tide, salinity 0, wind 0.</t>
  </si>
  <si>
    <t>19.5C</t>
  </si>
  <si>
    <t>24.1C</t>
  </si>
  <si>
    <t>Ebb tide, some brown foam on upstream end of float, wind 0.</t>
  </si>
  <si>
    <t>24.2C</t>
  </si>
  <si>
    <t>20C</t>
  </si>
  <si>
    <t>24.7C</t>
  </si>
  <si>
    <t xml:space="preserve">Conductance: Bad meter? Read 110 in water; went to 0 immediately when removed from water. </t>
  </si>
  <si>
    <t>21C</t>
  </si>
  <si>
    <t>B, N</t>
  </si>
  <si>
    <t>Water pump station</t>
  </si>
  <si>
    <t>Salinity .2ppt</t>
  </si>
  <si>
    <t>24.4C</t>
  </si>
  <si>
    <t>LIK-R</t>
  </si>
  <si>
    <t>a.m.</t>
  </si>
  <si>
    <t>Couple people fishing at boat ramp. Trimmed path, tons of bittersweet. High water but very little flow.</t>
  </si>
  <si>
    <t>11.5C</t>
  </si>
  <si>
    <t xml:space="preserve">Warm sunny. Trimmed access - bittersweet, alder, etc. </t>
  </si>
  <si>
    <t>16C</t>
  </si>
  <si>
    <t>Trimmed path - honeysuckle, alder, maple, hemlock, poisen ivy</t>
  </si>
  <si>
    <t>25C</t>
  </si>
  <si>
    <t>17C</t>
  </si>
  <si>
    <t>55F</t>
  </si>
  <si>
    <t>53F</t>
  </si>
  <si>
    <t>54F</t>
  </si>
  <si>
    <t>24C</t>
  </si>
  <si>
    <t>12C</t>
  </si>
  <si>
    <t>17.2C</t>
  </si>
  <si>
    <t>8/11/2O19</t>
  </si>
  <si>
    <t>P:L,B,N</t>
  </si>
  <si>
    <t>Richmond sewer treatment.</t>
  </si>
  <si>
    <t>12.5C</t>
  </si>
  <si>
    <t>P:L,B</t>
  </si>
  <si>
    <t>EF, KS</t>
  </si>
  <si>
    <t>23.7C</t>
  </si>
  <si>
    <t>P</t>
  </si>
  <si>
    <t>P:M,N</t>
  </si>
  <si>
    <t>Small, intermittent stream from swamp 30yards upstream</t>
  </si>
  <si>
    <t>11.7C</t>
  </si>
  <si>
    <t>11.1C</t>
  </si>
  <si>
    <t>20.3C</t>
  </si>
  <si>
    <t>20.7C</t>
  </si>
  <si>
    <t>20.5C</t>
  </si>
  <si>
    <t>P:L,N</t>
  </si>
  <si>
    <t>20.4C</t>
  </si>
  <si>
    <t>BWS-R</t>
  </si>
  <si>
    <t>Sewage treatment plant; pollen on water</t>
  </si>
  <si>
    <t>19.8C</t>
  </si>
  <si>
    <t>9:40 a.m. high tide in bay, wind calm. Salinity .8</t>
  </si>
  <si>
    <t>P:M,B</t>
  </si>
  <si>
    <t>CTL-R</t>
  </si>
  <si>
    <t xml:space="preserve">&lt;1 </t>
  </si>
  <si>
    <t>12:15 p.m.</t>
  </si>
  <si>
    <t>No time or weather noted on sheet</t>
  </si>
  <si>
    <t>water treatment plant</t>
  </si>
  <si>
    <t>Beaver circling and tail slapping; probably not nearby</t>
  </si>
  <si>
    <t>13.7C</t>
  </si>
  <si>
    <t>FPU-R</t>
  </si>
  <si>
    <t>7.8C</t>
  </si>
  <si>
    <t>NO DATA SHEET FOR AUGUST</t>
  </si>
  <si>
    <t>2019 Androscoggin dissolved O2 and coliform data, and others</t>
  </si>
  <si>
    <t>47F</t>
  </si>
  <si>
    <t>13.5C</t>
  </si>
  <si>
    <t>Fog/haze</t>
  </si>
  <si>
    <t>9C</t>
  </si>
  <si>
    <t>13.1C</t>
  </si>
  <si>
    <t>Conductance: bad meter?</t>
  </si>
  <si>
    <t>P:M,W</t>
  </si>
  <si>
    <t>Conductance: Bad meter.</t>
  </si>
  <si>
    <t>11C</t>
  </si>
  <si>
    <t>SBK-R</t>
  </si>
  <si>
    <t>EF,KS</t>
  </si>
  <si>
    <t xml:space="preserve">*No E Coli or total coliforms on sheet. 
Also, light scum on water - possibly pollen. Surface looked a bit oily. </t>
  </si>
  <si>
    <t>Kermit Smyth</t>
  </si>
  <si>
    <t>13.8C</t>
  </si>
  <si>
    <t>Time</t>
  </si>
  <si>
    <t>Tide</t>
  </si>
  <si>
    <t>Rain24</t>
  </si>
  <si>
    <t>Air Temp. (C)</t>
  </si>
  <si>
    <t>Water Temp. (C)</t>
  </si>
  <si>
    <t>Turbidity (JTU)</t>
  </si>
  <si>
    <t>pH</t>
  </si>
  <si>
    <t>Salinity</t>
  </si>
  <si>
    <t>D.O.</t>
  </si>
  <si>
    <t>Abby Point</t>
  </si>
  <si>
    <t>flood</t>
  </si>
  <si>
    <t>none</t>
  </si>
  <si>
    <t>some debris, waves, clear</t>
  </si>
  <si>
    <t>high ebb</t>
  </si>
  <si>
    <t>whitecaps</t>
  </si>
  <si>
    <t>high</t>
  </si>
  <si>
    <t>whitecaps, debris, clear</t>
  </si>
  <si>
    <t>high flood</t>
  </si>
  <si>
    <t>heavy</t>
  </si>
  <si>
    <t>brownish color, calm (did not average in a 5.6 DO reading</t>
  </si>
  <si>
    <t>Hallowell</t>
  </si>
  <si>
    <t>?</t>
  </si>
  <si>
    <t>debris, foam, bubbles, partly cloudy</t>
  </si>
  <si>
    <t>debris</t>
  </si>
  <si>
    <t>ebb</t>
  </si>
  <si>
    <t>water brown, foam, debris</t>
  </si>
  <si>
    <t>low flood</t>
  </si>
  <si>
    <t>color brown</t>
  </si>
  <si>
    <t>light</t>
  </si>
  <si>
    <t>brown, more debris than normal, foam</t>
  </si>
  <si>
    <t>Motherwell Pt.</t>
  </si>
  <si>
    <t>Some flotsam, streaks of foam</t>
  </si>
  <si>
    <t>debris, overcast, driggle, foam</t>
  </si>
  <si>
    <t>low ebb</t>
  </si>
  <si>
    <t xml:space="preserve">partly cloudy, waves (averaged two of three tests only) </t>
  </si>
  <si>
    <t>foam, debris</t>
  </si>
  <si>
    <t>piles of foam</t>
  </si>
  <si>
    <t>Pejepscot Landing</t>
  </si>
  <si>
    <t>NA</t>
  </si>
  <si>
    <t>browner color than in June</t>
  </si>
  <si>
    <t>two tests only for DO</t>
  </si>
  <si>
    <t>Pleasant Point</t>
  </si>
  <si>
    <t>DO to high???</t>
  </si>
  <si>
    <t>Clear, only 2DO tests taken</t>
  </si>
  <si>
    <t>Richmond</t>
  </si>
  <si>
    <t>clear, light wind</t>
  </si>
  <si>
    <t>calm, clear</t>
  </si>
  <si>
    <t>no water temp. broke therm.</t>
  </si>
  <si>
    <t>debris, foam</t>
  </si>
  <si>
    <t>Waterville</t>
  </si>
  <si>
    <t>Average flow6600cfs now 7300</t>
  </si>
  <si>
    <t>flow 3900 cfs.</t>
  </si>
  <si>
    <t>flow2760 cfs</t>
  </si>
  <si>
    <t>flow up do to heavy rain overnight</t>
  </si>
  <si>
    <t>flow 1315 cfs</t>
  </si>
  <si>
    <t>Waterville flow at 9,000cfs normal for date 4000, calm and clear</t>
  </si>
  <si>
    <t>SiteID</t>
  </si>
  <si>
    <t>Air Temp</t>
  </si>
  <si>
    <t>WindDir</t>
  </si>
  <si>
    <t>WinSpeed</t>
  </si>
  <si>
    <t>Rain in last 24</t>
  </si>
  <si>
    <t>Days like this</t>
  </si>
  <si>
    <t>High Tide</t>
  </si>
  <si>
    <t>LowTide</t>
  </si>
  <si>
    <t>Tide Stage</t>
  </si>
  <si>
    <t>Water Surface</t>
  </si>
  <si>
    <t>Turbidity</t>
  </si>
  <si>
    <t>Water Depth</t>
  </si>
  <si>
    <t>Water Temp</t>
  </si>
  <si>
    <t>Specific Gravity</t>
  </si>
  <si>
    <t>Specific Gravity Temp</t>
  </si>
  <si>
    <t>First DO</t>
  </si>
  <si>
    <t>Second DO</t>
  </si>
  <si>
    <t>Third Do</t>
  </si>
  <si>
    <t>Ave DO</t>
  </si>
  <si>
    <t>Cathance above Falls</t>
  </si>
  <si>
    <t>FOMB2</t>
  </si>
  <si>
    <t>Bryce Muir</t>
  </si>
  <si>
    <t>SE</t>
  </si>
  <si>
    <t>clear</t>
  </si>
  <si>
    <t>light @ 1</t>
  </si>
  <si>
    <t>6.5 W</t>
  </si>
  <si>
    <t>Cathance above falls</t>
  </si>
  <si>
    <t>S</t>
  </si>
  <si>
    <t>partly cloudy</t>
  </si>
  <si>
    <t>calm</t>
  </si>
  <si>
    <t>E</t>
  </si>
  <si>
    <t>light @ .5"</t>
  </si>
  <si>
    <t>6.5 w</t>
  </si>
  <si>
    <t>SW</t>
  </si>
  <si>
    <t>light @.5</t>
  </si>
  <si>
    <t>0-5</t>
  </si>
  <si>
    <t>Cathance River - Rt 201</t>
  </si>
  <si>
    <t>FOMB3</t>
  </si>
  <si>
    <t>Don Herbert</t>
  </si>
  <si>
    <t>6/?/00</t>
  </si>
  <si>
    <t>ripple</t>
  </si>
  <si>
    <t>frist measurement at this site;two cars parked at site indicating boaters on river;  some trash around site.  there is run-off from field flowing into river;  this run-off follows slope in sand where boats are dragged onto bank.</t>
  </si>
  <si>
    <t>water covered with grass; smell of fertilizer (farm nearby); storm pending; Lots of aquatic ?? in bucket</t>
  </si>
  <si>
    <t>overcast</t>
  </si>
  <si>
    <t>water level down 1.5' from last visist.  one canoe just launched with 2 people fishing.  water moving very slowly. algae bloom along banks. small bass seen.  egg mass on submerged tree 1'x8"d. Three small frogs on bank</t>
  </si>
  <si>
    <t>&lt;5</t>
  </si>
  <si>
    <t>Eastern - Kelly Rd</t>
  </si>
  <si>
    <t>FOMB4</t>
  </si>
  <si>
    <t>Phil Brzozowski</t>
  </si>
  <si>
    <t>heavy @ .5</t>
  </si>
  <si>
    <t>dead fish ? traps left</t>
  </si>
  <si>
    <t>7.0 W</t>
  </si>
  <si>
    <t>Justin Smith</t>
  </si>
  <si>
    <t>water level appears low and clear</t>
  </si>
  <si>
    <t>Justin Smith, Phil Brzozowski</t>
  </si>
  <si>
    <t>fish net looks clean</t>
  </si>
  <si>
    <t>muddy, fish traps clean</t>
  </si>
  <si>
    <t>NW</t>
  </si>
  <si>
    <t>light @ .25"</t>
  </si>
  <si>
    <t>clean high tide no fish net or dead fish</t>
  </si>
  <si>
    <t>clean. no fish in traps.</t>
  </si>
  <si>
    <t>6.8W</t>
  </si>
  <si>
    <t>Eastern - Rt 27</t>
  </si>
  <si>
    <t>FOMB5</t>
  </si>
  <si>
    <t>very turbid but looks clear</t>
  </si>
  <si>
    <t>Data entry assumes this is Rt 27 site.</t>
  </si>
  <si>
    <t>Eastern Rt 27</t>
  </si>
  <si>
    <t>The water  on Rt 27 is muddy with small oil rain bows intermittently visible</t>
  </si>
  <si>
    <t>clean and muddy</t>
  </si>
  <si>
    <t>muddy but clean</t>
  </si>
  <si>
    <t>6.8 W</t>
  </si>
  <si>
    <t>clean, less muddy high tide</t>
  </si>
  <si>
    <t>FOMB6</t>
  </si>
  <si>
    <t>Dee and Clancy Cummins</t>
  </si>
  <si>
    <t>19-24</t>
  </si>
  <si>
    <t>light @.3</t>
  </si>
  <si>
    <t>Tree branches</t>
  </si>
  <si>
    <t>muddy, very fast moving.  high level-flooding of some areas because of recent heavy rains this past week (4-5'; above normal)</t>
  </si>
  <si>
    <t>Clancy Cummins</t>
  </si>
  <si>
    <t>low</t>
  </si>
  <si>
    <t>small amount sticks; color clear;fish jumping; birds flying around</t>
  </si>
  <si>
    <t>6.6 W</t>
  </si>
  <si>
    <t xml:space="preserve"> clear</t>
  </si>
  <si>
    <t>light @ 5"</t>
  </si>
  <si>
    <t>hawk, small birds flying.small twigs, leaves, dark brown color of water, not muddy, relatively clear</t>
  </si>
  <si>
    <t>leaves and small sticks close to shore</t>
  </si>
  <si>
    <t>heavy @ .5"</t>
  </si>
  <si>
    <t>leaves and twigs near shore.  light patches of scum (not oil)</t>
  </si>
  <si>
    <t>debris - leaves and twigs near shore</t>
  </si>
  <si>
    <t>Motherwell Point</t>
  </si>
  <si>
    <t>FOMB7</t>
  </si>
  <si>
    <t>Bill Milam</t>
  </si>
  <si>
    <t>light @.25</t>
  </si>
  <si>
    <t>high water due to high rainfall and snow melt</t>
  </si>
  <si>
    <t>heavy @ .75</t>
  </si>
  <si>
    <t>waves</t>
  </si>
  <si>
    <t>na</t>
  </si>
  <si>
    <t>light @ .5</t>
  </si>
  <si>
    <t>Theresa Torrent-Ellis</t>
  </si>
  <si>
    <t>calm/ripple</t>
  </si>
  <si>
    <t>dark in color yet not very turbid</t>
  </si>
  <si>
    <t>7.5 W</t>
  </si>
  <si>
    <t>Pejepscott Boat Landing</t>
  </si>
  <si>
    <t>M29.3</t>
  </si>
  <si>
    <t>Richard Nickerson</t>
  </si>
  <si>
    <t>April ?</t>
  </si>
  <si>
    <t>very strong water flow</t>
  </si>
  <si>
    <t>6.0 W</t>
  </si>
  <si>
    <t>Pejepscott Landing</t>
  </si>
  <si>
    <t>one person fishing, no luck</t>
  </si>
  <si>
    <t>water very clear</t>
  </si>
  <si>
    <t>heavy @2"</t>
  </si>
  <si>
    <t>foam near the shore.  Sea Plane tied up across the river.</t>
  </si>
  <si>
    <t>2 or 3 fish swimming near shore</t>
  </si>
  <si>
    <t>nice fall day, pretty leaves and fish breaking water</t>
  </si>
  <si>
    <t>M29.41</t>
  </si>
  <si>
    <t>lots of geese around</t>
  </si>
  <si>
    <t>lots of geese; fish must be in; mergansers fishing</t>
  </si>
  <si>
    <t>A lot of fish breaking water</t>
  </si>
  <si>
    <t>two people swimming</t>
  </si>
  <si>
    <t>few ducks in Bay</t>
  </si>
  <si>
    <t>NE</t>
  </si>
  <si>
    <t>geese in Bay and kayaker.  Lots of black ducks and teal</t>
  </si>
  <si>
    <t>Bowdoinham Boat Landing</t>
  </si>
  <si>
    <t>M29.42</t>
  </si>
  <si>
    <t>Bruce Muir</t>
  </si>
  <si>
    <t>Bowdoinham Town Landing</t>
  </si>
  <si>
    <t>sighted two dead fish in as many days</t>
  </si>
  <si>
    <t>light @.5"</t>
  </si>
  <si>
    <t>Richmond Boat Landing</t>
  </si>
  <si>
    <t>M29.6</t>
  </si>
  <si>
    <t>April?</t>
  </si>
  <si>
    <t>E, SE</t>
  </si>
  <si>
    <t>Good flow, some mixing</t>
  </si>
  <si>
    <t>Kennebec - Richmond</t>
  </si>
  <si>
    <t>boats at landing but no oil in water.  looks clean.</t>
  </si>
  <si>
    <t>Kennebec Richmond</t>
  </si>
  <si>
    <t>Oil rainbows visible</t>
  </si>
  <si>
    <t>7.0 w</t>
  </si>
  <si>
    <t>drizzle</t>
  </si>
  <si>
    <t>clean and boats</t>
  </si>
  <si>
    <t>few boats and clean</t>
  </si>
  <si>
    <t>6.9W</t>
  </si>
  <si>
    <t>Skowhegan</t>
  </si>
  <si>
    <t>TU1</t>
  </si>
  <si>
    <t>David Lachapelle</t>
  </si>
  <si>
    <t>somewhat murky due to some rain last night and earlier in the week</t>
  </si>
  <si>
    <t>6.3 W</t>
  </si>
  <si>
    <t>light @ 1/8</t>
  </si>
  <si>
    <t>water surface is normal for this area.  Lots of black flies out this morning.</t>
  </si>
  <si>
    <t>heavy @1.25"</t>
  </si>
  <si>
    <t>some pollen</t>
  </si>
  <si>
    <t>David LaChapelle</t>
  </si>
  <si>
    <t>heavy @ 1"</t>
  </si>
  <si>
    <t>Lots of rain, lots of runoff, brownish tint</t>
  </si>
  <si>
    <t>normal</t>
  </si>
  <si>
    <t>TU2</t>
  </si>
  <si>
    <t>Jim Thibodeau, Jim Hedrick</t>
  </si>
  <si>
    <t>20-25</t>
  </si>
  <si>
    <t>Snow</t>
  </si>
  <si>
    <t>Heavy</t>
  </si>
  <si>
    <t>heavy rain yesterday, river high and dirty, water half way up in parking and turnaround driveway.  form on east side of river.  river light brown everywhere.  flow at waterville gauge on 4/10/00 at 10:15 72,000cfs.  Flood is 86,000cfs</t>
  </si>
  <si>
    <t>Dave Hendrick &amp; J Thibodeau</t>
  </si>
  <si>
    <t>flower at waterville guage 13,400 cfs @ 9:15.  waterlevel dropped significantly in last week from spring runoff.</t>
  </si>
  <si>
    <t>Dave Hendrick</t>
  </si>
  <si>
    <t>light @ .25</t>
  </si>
  <si>
    <t>Flow at Waterville guage noon 6/15 was 6000 cfs; river in typical mid-June state with moderate flow and depth.  Wather fine all week.  Fishermen enthusiastic about fish.  slightyellow stain as usual.</t>
  </si>
  <si>
    <t>Dave Hedrick</t>
  </si>
  <si>
    <t>light @ .2"</t>
  </si>
  <si>
    <t>stream flower @ Waterville guage at 9:15am 3,850 cfs.  Showers this am for first time in a week.  Air temp hi 75-80 all week, lows 55-62</t>
  </si>
  <si>
    <t>Dave Hendrick &amp; Jim Thibodeau</t>
  </si>
  <si>
    <t>water clear few leave and sticks floating - normal</t>
  </si>
  <si>
    <t>David Hedrick</t>
  </si>
  <si>
    <t>light @ .75</t>
  </si>
  <si>
    <t>last stream flow update by USGS Sidney stations is 2045 hours, 9/14/00 at 2,840cfs.  Waterville gauge is discontinued and moved to Sidney.  This reading does not reflect .75" of rain on 9/15.  River still low 9/16 by visual inspection.</t>
  </si>
  <si>
    <t>autumn leaves floating and suspended.  Stream flow at USGS Sidney guage 3270 cfs at 12:45, 10/15/00.  Alewife outmigration in progress.  Vast numbers of gulls, ducks and heron.</t>
  </si>
  <si>
    <t>Code</t>
  </si>
  <si>
    <t>AirTemp</t>
  </si>
  <si>
    <t>Winddirection</t>
  </si>
  <si>
    <t>Windspeed</t>
  </si>
  <si>
    <t>Cloudcover</t>
  </si>
  <si>
    <t>precip</t>
  </si>
  <si>
    <t>dayssimilar</t>
  </si>
  <si>
    <t>hightide</t>
  </si>
  <si>
    <t>lowtide</t>
  </si>
  <si>
    <t>tidestage</t>
  </si>
  <si>
    <t>water surface</t>
  </si>
  <si>
    <t>jackson turbidity</t>
  </si>
  <si>
    <t>water depth</t>
  </si>
  <si>
    <t>watertemp</t>
  </si>
  <si>
    <t>ph</t>
  </si>
  <si>
    <t>spec grav</t>
  </si>
  <si>
    <t>spec grav temp</t>
  </si>
  <si>
    <t>salinity</t>
  </si>
  <si>
    <t>do 1</t>
  </si>
  <si>
    <t>do2</t>
  </si>
  <si>
    <t>do3</t>
  </si>
  <si>
    <t>do ave</t>
  </si>
  <si>
    <t>notes</t>
  </si>
  <si>
    <t>Kennebec - Abby Point</t>
  </si>
  <si>
    <t>FOMB1</t>
  </si>
  <si>
    <t>Warren Whitney</t>
  </si>
  <si>
    <t>Abbagadassett R./Rt24</t>
  </si>
  <si>
    <t>FOMB10</t>
  </si>
  <si>
    <t>heavy 3.5</t>
  </si>
  <si>
    <t>E-W</t>
  </si>
  <si>
    <t>heavy 1</t>
  </si>
  <si>
    <t>12 drops H2S</t>
  </si>
  <si>
    <t>S-N</t>
  </si>
  <si>
    <t>light 1</t>
  </si>
  <si>
    <t>light &lt;1</t>
  </si>
  <si>
    <t>downpour</t>
  </si>
  <si>
    <t>heavy .5</t>
  </si>
  <si>
    <t xml:space="preserve"> 3 (15?)</t>
  </si>
  <si>
    <t>heavy (1)</t>
  </si>
  <si>
    <t>light .25</t>
  </si>
  <si>
    <t>aded  12 drops of #3 in both DO tests.</t>
  </si>
  <si>
    <t>added 10 drops of #3 for each DO test.</t>
  </si>
  <si>
    <t>19*</t>
  </si>
  <si>
    <t>18*</t>
  </si>
  <si>
    <t>Thermometer is questionable/broken.  9 drops of #3 added to DO test1.  10 drops of #3 added to DO test2.</t>
  </si>
  <si>
    <t>Used 10 drops of #3 in each test.</t>
  </si>
  <si>
    <t>light (1)</t>
  </si>
  <si>
    <t>light .5</t>
  </si>
  <si>
    <t>WNW</t>
  </si>
  <si>
    <t>65cm</t>
  </si>
  <si>
    <t>110cm</t>
  </si>
  <si>
    <t>0-3</t>
  </si>
  <si>
    <t>heavy 1.5</t>
  </si>
  <si>
    <t>85cm</t>
  </si>
  <si>
    <t>sw</t>
  </si>
  <si>
    <t>95cm</t>
  </si>
  <si>
    <t>138cm</t>
  </si>
  <si>
    <t>light (.5)</t>
  </si>
  <si>
    <t>148cm</t>
  </si>
  <si>
    <t>137cm</t>
  </si>
  <si>
    <t>Bowdoinham TownLanding</t>
  </si>
  <si>
    <t>light 1"</t>
  </si>
  <si>
    <t>Erin and Barbara O'Hare</t>
  </si>
  <si>
    <t>2.5 (12.5?)</t>
  </si>
  <si>
    <t>2 (10?)</t>
  </si>
  <si>
    <t>Dave Hedrick &amp; J Thibodeau</t>
  </si>
  <si>
    <t>light .05</t>
  </si>
  <si>
    <t>Jim Thibodeau</t>
  </si>
  <si>
    <t>Flow 3000cfs at Waterville</t>
  </si>
  <si>
    <t>Dave Hedrick &amp; Jim Thibodeau</t>
  </si>
  <si>
    <t>Winpd</t>
  </si>
  <si>
    <t>WthrDays</t>
  </si>
  <si>
    <t>TideHigh</t>
  </si>
  <si>
    <t>Tidelow</t>
  </si>
  <si>
    <t>TideStage</t>
  </si>
  <si>
    <t>WaterSurface</t>
  </si>
  <si>
    <t>IndFishKill</t>
  </si>
  <si>
    <t>IndErosion</t>
  </si>
  <si>
    <t>IndAbColor</t>
  </si>
  <si>
    <t>IndDeadCrab</t>
  </si>
  <si>
    <t>IndFoam</t>
  </si>
  <si>
    <t>IndBirds</t>
  </si>
  <si>
    <t>IndSurOil</t>
  </si>
  <si>
    <t>IndBubbles</t>
  </si>
  <si>
    <t>IndAnimals</t>
  </si>
  <si>
    <t>IndDebris</t>
  </si>
  <si>
    <t>IndOdors</t>
  </si>
  <si>
    <t>IndOther</t>
  </si>
  <si>
    <t>IndNotes</t>
  </si>
  <si>
    <t>WaterDepth</t>
  </si>
  <si>
    <t>WaterTemp</t>
  </si>
  <si>
    <t>SpecGrav</t>
  </si>
  <si>
    <t>SpecGravTemp</t>
  </si>
  <si>
    <t>DO1</t>
  </si>
  <si>
    <t>DOAvg</t>
  </si>
  <si>
    <t>Ed Friedman; Kathleen McGee</t>
  </si>
  <si>
    <t>grab from center of bridge; 12 drops sulfuric acid</t>
  </si>
  <si>
    <t>Steve Eagles</t>
  </si>
  <si>
    <t>WW changed average DO.  Steve had averaged all three values.</t>
  </si>
  <si>
    <t>numerous 4"-8" fish close to the surface - species unknown to me.  Usual debris on surface of incoming tide</t>
  </si>
  <si>
    <t>SW?</t>
  </si>
  <si>
    <t>Used 9,12,12 drops sulfuric acid, respectively</t>
  </si>
  <si>
    <t>Cathance - Bowdoinham</t>
  </si>
  <si>
    <t>Ginny Conklin</t>
  </si>
  <si>
    <t>2 boys on bikes, 3 men working on motor @ dock</t>
  </si>
  <si>
    <t>x</t>
  </si>
  <si>
    <t>black bird</t>
  </si>
  <si>
    <t>N&gt;S</t>
  </si>
  <si>
    <t>songbirds happy about life</t>
  </si>
  <si>
    <t>1 clam ~1cm (live)</t>
  </si>
  <si>
    <t>kids fishing said they caught "something" (bobbers).   Bisson's cows are out. 3 kayaks, 1 canoe.  Water was pretty low for high ebb.</t>
  </si>
  <si>
    <t>S to N</t>
  </si>
  <si>
    <t>foam and scum; woodchuck; two kayaks</t>
  </si>
  <si>
    <t>2 4-5" fish jumping by my feet</t>
  </si>
  <si>
    <t>5+</t>
  </si>
  <si>
    <t>aquatic plants; 2 kayaks</t>
  </si>
  <si>
    <t>fish traps byt clean, muddy</t>
  </si>
  <si>
    <t>No reagent for turbidity</t>
  </si>
  <si>
    <t>X</t>
  </si>
  <si>
    <t>some dead fish and debris</t>
  </si>
  <si>
    <t>clean, branchy [?] some debris on river</t>
  </si>
  <si>
    <t>clam shells dumbed; looks dirty, some debris on shore;concrete blocks in water</t>
  </si>
  <si>
    <t>very muddy looks dirty though no litter</t>
  </si>
  <si>
    <t>muddy - doesn't seem as dirty as usual - probably because of high tide</t>
  </si>
  <si>
    <t>Clean but muddy</t>
  </si>
  <si>
    <t>clear but muddy</t>
  </si>
  <si>
    <t>muddy but clear</t>
  </si>
  <si>
    <t>dead leaves and twigs near shores.  Water brown in color.  Mist rising off water - almost like a layer of fog in middle of river into about 10-15 ft from water's surface.</t>
  </si>
  <si>
    <t>WW Changed:  Should have averaged DO2 and DO3, not all three tests.</t>
  </si>
  <si>
    <t>debris - leaves and grass.  Color - brown</t>
  </si>
  <si>
    <t>water dark brown, leaves, twigs and pieces of vegetation in water.</t>
  </si>
  <si>
    <t>some leaves, small branches in water. Water is a brown color</t>
  </si>
  <si>
    <t>water has leaves and sticks floating in it.  Water is brown in color.</t>
  </si>
  <si>
    <t>a few leaves and twings near pier, water brown in color</t>
  </si>
  <si>
    <t>a few leaves near shore - water clear</t>
  </si>
  <si>
    <t>used 10 drops #3 for both DO samples</t>
  </si>
  <si>
    <t>Kathleen McGee</t>
  </si>
  <si>
    <t>bits of dead vegetation along shore.</t>
  </si>
  <si>
    <t>no debris</t>
  </si>
  <si>
    <t>boat traffic/wakes</t>
  </si>
  <si>
    <t>12 drops sulf acid for sample 1  and 2</t>
  </si>
  <si>
    <t>tree/plant debris floating on surface</t>
  </si>
  <si>
    <t>light .25"</t>
  </si>
  <si>
    <t>118cm</t>
  </si>
  <si>
    <t>light .4</t>
  </si>
  <si>
    <t>27cm</t>
  </si>
  <si>
    <t>some surface film present AM brownish skim, thin, thin foam present</t>
  </si>
  <si>
    <t>smalll clumps of foam. 7/13 two small recently expired striped bass floated by</t>
  </si>
  <si>
    <t>1.2m</t>
  </si>
  <si>
    <t>1.7m</t>
  </si>
  <si>
    <t>15-20</t>
  </si>
  <si>
    <t>2 people fishing,  2 walking. dog, no fish</t>
  </si>
  <si>
    <t>5 people fishing cuaght and released 5 bass.  had one small fish in test bucket</t>
  </si>
  <si>
    <t>2 sea planes</t>
  </si>
  <si>
    <t>S, SE</t>
  </si>
  <si>
    <t>heavy .25"</t>
  </si>
  <si>
    <t>Lots of boats eagles ospreys</t>
  </si>
  <si>
    <t>few duck hunters</t>
  </si>
  <si>
    <t>13-18</t>
  </si>
  <si>
    <t>DAve indicated 3 drops of reagent for turbidty test.  Need to clarify.</t>
  </si>
  <si>
    <t>Dave indicated 2 drops out of 8 for turbidity</t>
  </si>
  <si>
    <t>variable</t>
  </si>
  <si>
    <t>none (drizzle just started)</t>
  </si>
  <si>
    <t>S, SW</t>
  </si>
  <si>
    <t>two drops turbidity reagent</t>
  </si>
  <si>
    <t xml:space="preserve">spring runoff x 2 weeks. f;pw at Sidney gauage 14,600 cfs, height 9.07 feet. water clean and free of ice and debris. </t>
  </si>
  <si>
    <t>Used 9 drops of H2SO4rather than 8</t>
  </si>
  <si>
    <t>flow at Sidney gauge 8330 cfs, Stage 7.6' alewife run began 5/8/02</t>
  </si>
  <si>
    <t>Flow at N Sidney USGS gauge 3930 cfs (had been 8200 all week, possible work on upsream dam causing fluctuation) Stage 6.2' (had been 7.5-'8.0' all week).  Alewives abundant since May 8.</t>
  </si>
  <si>
    <t>5+/-</t>
  </si>
  <si>
    <t>normal - water clear</t>
  </si>
  <si>
    <t>Flow at N Sidney guage 3380 CFS; Gauge height 5.9ft. (relatively low)</t>
  </si>
  <si>
    <t>&lt;3</t>
  </si>
  <si>
    <t>Flow at N Sidney 3,890 cfs with guage height 6.3'.  Fall release on Sebasticook River  ? ponds began 9/9.  Juvenile alewife in river</t>
  </si>
  <si>
    <t>Flow at North Sidney guage 4070 cfs, stage 6.21 ft below seasonal mean.</t>
  </si>
  <si>
    <t>Used 9 drops H2SO4 for all samples</t>
  </si>
  <si>
    <t xml:space="preserve">  NUM</t>
  </si>
  <si>
    <t>WinDir</t>
  </si>
  <si>
    <t>Inches</t>
  </si>
  <si>
    <t>WtherDays</t>
  </si>
  <si>
    <t>TideLow</t>
  </si>
  <si>
    <t>IndBird</t>
  </si>
  <si>
    <t>IndOil</t>
  </si>
  <si>
    <t>TempSpecGrav</t>
  </si>
  <si>
    <t>DOAve</t>
  </si>
  <si>
    <t>Abby - Rt 24 Bridge</t>
  </si>
  <si>
    <t>5</t>
  </si>
  <si>
    <t>Light (snow)</t>
  </si>
  <si>
    <t>High</t>
  </si>
  <si>
    <t>Ripple</t>
  </si>
  <si>
    <t>10 drops sulfuric acid</t>
  </si>
  <si>
    <t>Partly Cloudy</t>
  </si>
  <si>
    <t>None</t>
  </si>
  <si>
    <t>High flood</t>
  </si>
  <si>
    <t>0</t>
  </si>
  <si>
    <t>High ebb</t>
  </si>
  <si>
    <t>Calm</t>
  </si>
  <si>
    <t>Light</t>
  </si>
  <si>
    <t>Low flood</t>
  </si>
  <si>
    <t>Flood</t>
  </si>
  <si>
    <t>10</t>
  </si>
  <si>
    <t>Low</t>
  </si>
  <si>
    <t>1-3</t>
  </si>
  <si>
    <t>Andro - Durham Boat Ramp</t>
  </si>
  <si>
    <t>Leon Ogrodnik</t>
  </si>
  <si>
    <t>5-10</t>
  </si>
  <si>
    <t>Waves</t>
  </si>
  <si>
    <t>2-5</t>
  </si>
  <si>
    <t>.98 (Brunswick)</t>
  </si>
  <si>
    <t>* NOTE added during data entry. Leon did not use 7.2 reading to calculate DO Ave.</t>
  </si>
  <si>
    <t>Re:PH - depressed from previous month's reading of 7.75. Shouldn't end of summer readings be at highest level for the year?  Heavy rains in western mountains with warnings to kayakers &amp; canoeists past few days.  Acid pulse?</t>
  </si>
  <si>
    <t>5-20</t>
  </si>
  <si>
    <t>.96 (Brunswick); 1.26 (Gray)</t>
  </si>
  <si>
    <t>Andro - Pejepscot Boat Landing</t>
  </si>
  <si>
    <t>3-5</t>
  </si>
  <si>
    <t>Foam around edges.  Sea plane across the river and a few fish braking water.</t>
  </si>
  <si>
    <t>1-5</t>
  </si>
  <si>
    <t>Sea Plane across river.</t>
  </si>
  <si>
    <t xml:space="preserve"> 10/11/2003</t>
  </si>
  <si>
    <t>Sea plane taking off</t>
  </si>
  <si>
    <t xml:space="preserve"> 7/13/03</t>
  </si>
  <si>
    <t>2 Kayaks, 2 Sea Planes, a few fish breaking water.</t>
  </si>
  <si>
    <t xml:space="preserve"> 8/15/03</t>
  </si>
  <si>
    <t>Small fish breaking water; small fish on surface; 2 sea planes on other side</t>
  </si>
  <si>
    <t xml:space="preserve"> 9/11/2003</t>
  </si>
  <si>
    <t>2 sea planes; 1 boat &amp; 3 trucks w. trailers on them; 1 truck, man fishing</t>
  </si>
  <si>
    <t>Bowdoinham Landing</t>
  </si>
  <si>
    <t>Bill Briggs</t>
  </si>
  <si>
    <t>DO taken on 4-21; pH and turbidity taken on 4-22</t>
  </si>
  <si>
    <t>4-6</t>
  </si>
  <si>
    <t>Ebb</t>
  </si>
  <si>
    <t>Grass, reeds. 1 boat crossed river 5 min. before sample taken</t>
  </si>
  <si>
    <t xml:space="preserve"> E</t>
  </si>
  <si>
    <t>8-12</t>
  </si>
  <si>
    <t xml:space="preserve"> very small amount of reeds &amp; grass floating</t>
  </si>
  <si>
    <t>&lt;20</t>
  </si>
  <si>
    <t>winds were variable to calm</t>
  </si>
  <si>
    <t>surface is clean</t>
  </si>
  <si>
    <t>15+</t>
  </si>
  <si>
    <t>4-7</t>
  </si>
  <si>
    <t>Low ebb</t>
  </si>
  <si>
    <t>Calm - Ripple</t>
  </si>
  <si>
    <t>Boat launching, boat idling; exhaust fumes in air; propeller turning at idle.  Took sanmple at clear area down stream from activity with no apparent disturbance.</t>
  </si>
  <si>
    <t xml:space="preserve"> winds were variable to calm</t>
  </si>
  <si>
    <t>Grace &amp; David Sherwood</t>
  </si>
  <si>
    <t>S/SW</t>
  </si>
  <si>
    <t>Surface is clean.</t>
  </si>
  <si>
    <t>Surface scum, very minor, pine needles, current visible</t>
  </si>
  <si>
    <t xml:space="preserve"> 7/13/2003</t>
  </si>
  <si>
    <t>Very small amount of grass including one fist size clump of turf; 13 motor boats docked across river; several small outboard motor boats launching; 75'+/- upstream {downtide} from collection point</t>
  </si>
  <si>
    <t>NOTE: Bill calculated D0 not using 6.3; note added during data entry)</t>
  </si>
  <si>
    <t>Cathance @ Rt. 201</t>
  </si>
  <si>
    <t>N-S</t>
  </si>
  <si>
    <t>15</t>
  </si>
  <si>
    <t>1-2</t>
  </si>
  <si>
    <t>Bisson's field partially flooded</t>
  </si>
  <si>
    <t>Used all new chemicals</t>
  </si>
  <si>
    <t>W-E</t>
  </si>
  <si>
    <t>1 Canoe; Something eating brush - beaver?</t>
  </si>
  <si>
    <t>Dead deer in gully. I have asked Karin Tilberg about getting the put-in fixed. Four canoes put in while I was there.</t>
  </si>
  <si>
    <t>Partly Cloudy/SR</t>
  </si>
  <si>
    <t>Huge Turtle - 12" shell. Stormwater dripping off bridge</t>
  </si>
  <si>
    <t>This sample cleared without shaking - no "brown stuff" after the sulfuric acid. I did the pH then picked them up to shake and they were clear. I still shook them a bit.</t>
  </si>
  <si>
    <t>? &amp; pollen - water looks browner than usual. Pollen floating on surface.</t>
  </si>
  <si>
    <t xml:space="preserve"> </t>
  </si>
  <si>
    <t>Helen and Mannx Watts</t>
  </si>
  <si>
    <t>Water up due to rain 8/16/03. 2 canoe, 1 motorboat. 3" freshwater clam.</t>
  </si>
  <si>
    <t>Partly Cloudy - Overcast</t>
  </si>
  <si>
    <t>Crusher Pool</t>
  </si>
  <si>
    <t>Cori Cost</t>
  </si>
  <si>
    <t>Cinder blocks and dead clam shells, some debris</t>
  </si>
  <si>
    <t>Ed Friedman (sub for Phil Brzozowski)</t>
  </si>
  <si>
    <t>3</t>
  </si>
  <si>
    <t>1247 (Portland)</t>
  </si>
  <si>
    <t>Clean H20 - clam shells dropped in river, 1 dead fish on bottom. Depth - 2 ft. River flow moving downstream.</t>
  </si>
  <si>
    <t>Bucket dropped from downstream side of bridge for sample.</t>
  </si>
  <si>
    <t>E-SE</t>
  </si>
  <si>
    <t>Dirty. Clam shells and other debris.</t>
  </si>
  <si>
    <t>6</t>
  </si>
  <si>
    <t>Dirty, shells, ? ?</t>
  </si>
  <si>
    <t>Debris - clam shells and fish trap. Dirty looking.</t>
  </si>
  <si>
    <t>Dead clam shells, ? Skeleton, cinder block - seems dirty</t>
  </si>
  <si>
    <t>Dead clam shells. Debris on bank, cinder block in water. Dirty.</t>
  </si>
  <si>
    <t>Eastern - Rt 27 Bridge</t>
  </si>
  <si>
    <t>Muddy but clean.</t>
  </si>
  <si>
    <t>Fixed samples at 1430 for later titration.</t>
  </si>
  <si>
    <t>Clean but muddy.</t>
  </si>
  <si>
    <t>Kennebec - Abby Pt</t>
  </si>
  <si>
    <t>2</t>
  </si>
  <si>
    <t>Dead vegetation - Bullrush</t>
  </si>
  <si>
    <t>Tiny amounts of foam and debris.</t>
  </si>
  <si>
    <t>1</t>
  </si>
  <si>
    <t>There is boat traffic causing some slight disturbance near/on shore. While not a lot of rain yesterday it was quite heavy &amp; a great deal of wind.</t>
  </si>
  <si>
    <t>Starting to see rice hulls in H20. Occassional motorboat in Kennebec Channel.</t>
  </si>
  <si>
    <t>Heavy rain and high wind event Tuesday night. 60 mph wind with rain on Wednesday 10/15 as well.</t>
  </si>
  <si>
    <t>Kennebec - Abby Pt, south side</t>
  </si>
  <si>
    <t>4</t>
  </si>
  <si>
    <t>Good current moving upstream.</t>
  </si>
  <si>
    <t>Kennebec - Hallowell Boat Lndg</t>
  </si>
  <si>
    <t>Some twigs and dried leaves next to shore. Slight foam/bubbles where water laps onto shore.</t>
  </si>
  <si>
    <t>Small bits of debris near water's edge.</t>
  </si>
  <si>
    <t>One small motorboat with 4 fishermen; not docked</t>
  </si>
  <si>
    <t>A few twigs and leaves near shore.</t>
  </si>
  <si>
    <t>1+</t>
  </si>
  <si>
    <t>Due heavy rain much grass and twigs in water, plus small debris. Foam near dock.</t>
  </si>
  <si>
    <t>8</t>
  </si>
  <si>
    <t>Much debris - leaves, small particles of vegetation, due probably to heavy rain this morning. Inner side of dock has foam, scum &amp; debris.</t>
  </si>
  <si>
    <t>7.2 reading not used</t>
  </si>
  <si>
    <t>Many leaves and small twigs in the water. Heavy rain yesterday.</t>
  </si>
  <si>
    <t>Kennebec - Norridgewock</t>
  </si>
  <si>
    <t>Craig Denis</t>
  </si>
  <si>
    <t>.4" of rain on 7/11/03</t>
  </si>
  <si>
    <t>4 drops of Std. Turbid. Rgt.</t>
  </si>
  <si>
    <t>1-6</t>
  </si>
  <si>
    <t>Kennebec - Skowhegan</t>
  </si>
  <si>
    <t>10-15</t>
  </si>
  <si>
    <t>Kennebec - Waterville Boat Lndg</t>
  </si>
  <si>
    <t>Spring runoff in progress. Flow at North Sidney Gauge 14,400 cfs. Stage 9.08. No debris.</t>
  </si>
  <si>
    <t>Used 9 drops H2SO4 to dissolve ?</t>
  </si>
  <si>
    <t>Flow at N. Sidney USGS Gauge ??? Cfs. Splash boards installed at ? And Fort Halifax Dams yesterday so level &amp; flow reduced as impoundments fill.</t>
  </si>
  <si>
    <t>Alewife @ Waterville since May 8.</t>
  </si>
  <si>
    <t>River flow at N. Sidney guage 6,830 cfs. Alewife and striped bass present.</t>
  </si>
  <si>
    <t>Normal stuff in water after rain - leaves - sticks &amp; such.</t>
  </si>
  <si>
    <t>Flow at Sidney guage 3,190 cfs, stage 6.18 feet. Clear, dry weather after 2 weeks rain and humidity.</t>
  </si>
  <si>
    <t>Flow at North Sidney USGS Gauge 3170 cfs, depth 5.8.</t>
  </si>
  <si>
    <t>Water higher than normal but clear with a few sticks and leaves in or on the water but not any more than normal for time of year.</t>
  </si>
  <si>
    <t>Flow 4910 cfs. WTUL.</t>
  </si>
  <si>
    <t>Motherwell Point (Kennebec, below Chops)</t>
  </si>
  <si>
    <t xml:space="preserve"> SE</t>
  </si>
  <si>
    <t>4-8</t>
  </si>
  <si>
    <t xml:space="preserve"> 2-6</t>
  </si>
  <si>
    <t>Bill and Trey Milam</t>
  </si>
  <si>
    <t xml:space="preserve"> 5/16/2003</t>
  </si>
  <si>
    <t>2-4</t>
  </si>
  <si>
    <t xml:space="preserve"> 7/12/2003</t>
  </si>
  <si>
    <t xml:space="preserve">SW </t>
  </si>
  <si>
    <t xml:space="preserve"> 4-8</t>
  </si>
  <si>
    <t>Pleasant Point (Topsham)</t>
  </si>
  <si>
    <t xml:space="preserve"> 3-5</t>
  </si>
  <si>
    <t>Few birds, Blue bills, geese</t>
  </si>
  <si>
    <t>14+</t>
  </si>
  <si>
    <t>A lot of hunters</t>
  </si>
  <si>
    <t xml:space="preserve"> 5/29/03</t>
  </si>
  <si>
    <t xml:space="preserve">      </t>
  </si>
  <si>
    <t xml:space="preserve"> 6/13/2003</t>
  </si>
  <si>
    <t>7-10</t>
  </si>
  <si>
    <t xml:space="preserve">  </t>
  </si>
  <si>
    <t>boats, canoe &amp; personal water crafts; people swimming</t>
  </si>
  <si>
    <t xml:space="preserve"> 8/15/2003</t>
  </si>
  <si>
    <t>Eagle land in tree where testing</t>
  </si>
  <si>
    <t xml:space="preserve"> 9/12/2003</t>
  </si>
  <si>
    <t>Richmond Landing</t>
  </si>
  <si>
    <t xml:space="preserve"> S </t>
  </si>
  <si>
    <t>Erin &amp; Barbara O'Hare</t>
  </si>
  <si>
    <t>NOTE: They calculated DOAve incorrectly to be 9.5</t>
  </si>
  <si>
    <t>Barbara O'Hare</t>
  </si>
  <si>
    <t xml:space="preserve">Partly Cloudy  </t>
  </si>
  <si>
    <t>12</t>
  </si>
  <si>
    <t xml:space="preserve"> 6/16/2003</t>
  </si>
  <si>
    <t>20</t>
  </si>
  <si>
    <t>Slight bubbles collected in some areas</t>
  </si>
  <si>
    <t>SITE</t>
  </si>
  <si>
    <t>MONITOR</t>
  </si>
  <si>
    <t>DATE</t>
  </si>
  <si>
    <t>TIME</t>
  </si>
  <si>
    <t>AIR TEMP</t>
  </si>
  <si>
    <t>WIND DIR</t>
  </si>
  <si>
    <t>SPEED</t>
  </si>
  <si>
    <t>WEATHER</t>
  </si>
  <si>
    <t>RAIN</t>
  </si>
  <si>
    <t>DAYS</t>
  </si>
  <si>
    <t>TIDE-HIGH</t>
  </si>
  <si>
    <t>LOW</t>
  </si>
  <si>
    <t>STAGE</t>
  </si>
  <si>
    <t>TURBIDITY (JTU)</t>
  </si>
  <si>
    <t>Secchi disk depth (m)</t>
  </si>
  <si>
    <t>H2O TEMP</t>
  </si>
  <si>
    <t xml:space="preserve">    PH</t>
  </si>
  <si>
    <t>NOTES</t>
  </si>
  <si>
    <t>NOTES1</t>
  </si>
  <si>
    <t>NOTES2</t>
  </si>
  <si>
    <t>NOTES3</t>
  </si>
  <si>
    <t>SURFACE</t>
  </si>
  <si>
    <t>INDICATORS</t>
  </si>
  <si>
    <t>K. McGee</t>
  </si>
  <si>
    <t>11.5</t>
  </si>
  <si>
    <t>ptly cldy</t>
  </si>
  <si>
    <t>10.5</t>
  </si>
  <si>
    <t>E. Friedman</t>
  </si>
  <si>
    <t>14.5</t>
  </si>
  <si>
    <t>Abby Rte.24</t>
  </si>
  <si>
    <t>G. Sherwood</t>
  </si>
  <si>
    <t>Bowdoinham</t>
  </si>
  <si>
    <t>B.Briggs</t>
  </si>
  <si>
    <t>7.5</t>
  </si>
  <si>
    <t>rain</t>
  </si>
  <si>
    <t>13.3</t>
  </si>
  <si>
    <t>fog</t>
  </si>
  <si>
    <t>16.5</t>
  </si>
  <si>
    <t>My reagent is bad I think [referring to turbidity]</t>
  </si>
  <si>
    <t>15.5</t>
  </si>
  <si>
    <t>Cathance @ 201</t>
  </si>
  <si>
    <t>H. Watts</t>
  </si>
  <si>
    <t>Lowest since I tested here. Storm water has less O2? And is near surface?</t>
  </si>
  <si>
    <t>21.5</t>
  </si>
  <si>
    <t>25.5</t>
  </si>
  <si>
    <t>flood watch</t>
  </si>
  <si>
    <t>9.5</t>
  </si>
  <si>
    <t>Cedar Grove</t>
  </si>
  <si>
    <t>C.Cummins</t>
  </si>
  <si>
    <t>15.7</t>
  </si>
  <si>
    <t>17.8</t>
  </si>
  <si>
    <t>23.5</t>
  </si>
  <si>
    <t>19.5</t>
  </si>
  <si>
    <t>16.6</t>
  </si>
  <si>
    <t>13.2</t>
  </si>
  <si>
    <t>Durham Boat Launch</t>
  </si>
  <si>
    <t>Nancy Murphy</t>
  </si>
  <si>
    <t>4 to 7</t>
  </si>
  <si>
    <t>debris; very turbid-brownish color; abnormal color; some trash in the water</t>
  </si>
  <si>
    <t>1 to 7</t>
  </si>
  <si>
    <t>overcast, drizzle</t>
  </si>
  <si>
    <t>(only one titration)</t>
  </si>
  <si>
    <t>Abnormal Color (brownish), foam coming from water movement in culvert discharging to river, debris; pine needles and small branches in water</t>
  </si>
  <si>
    <t>overcast; few drops of rain</t>
  </si>
  <si>
    <t>leaves in water, water level is much lower than previous 2 visits; no water from culvert discharging into river</t>
  </si>
  <si>
    <t>foam; fine gravel and silt floating on top of the water!!?</t>
  </si>
  <si>
    <t>1 to 3</t>
  </si>
  <si>
    <t>ovrecast</t>
  </si>
  <si>
    <t>odors; smells like downwind from a paper company</t>
  </si>
  <si>
    <t>leaves in water</t>
  </si>
  <si>
    <t>Eastern @  27</t>
  </si>
  <si>
    <t>P. Brzozowski</t>
  </si>
  <si>
    <t>Higher than usual [referring to turbidity]</t>
  </si>
  <si>
    <t>Eastern @ Kelley</t>
  </si>
  <si>
    <t>4 out of 8 drops [referring to turbidity]</t>
  </si>
  <si>
    <t>Bad reagent [referring to turbidity]</t>
  </si>
  <si>
    <t>Just Above Liv Falls Waste Water Treatment Plant</t>
  </si>
  <si>
    <t>Debi Davidson</t>
  </si>
  <si>
    <t>na (no wind, very still)</t>
  </si>
  <si>
    <t>ripple; debris</t>
  </si>
  <si>
    <t>a current is present</t>
  </si>
  <si>
    <t>only slight</t>
  </si>
  <si>
    <t>none; however 2 days ago, 2 inches</t>
  </si>
  <si>
    <t>1 (5 out of 7 days, we had rain)</t>
  </si>
  <si>
    <t>&lt;.5</t>
  </si>
  <si>
    <t>birds, oil on surface (small amount in water bucket), debris (a little) and insects</t>
  </si>
  <si>
    <t>a fast current is present</t>
  </si>
  <si>
    <t>Guy Primierie</t>
  </si>
  <si>
    <t>0 (completely still)</t>
  </si>
  <si>
    <t>1 (4 out of 7 day rain; rain all day Sat)</t>
  </si>
  <si>
    <t>&lt;1.0</t>
  </si>
  <si>
    <t>oil on surface, debris (some), insects; a very slow current, one of the slowest I have seen on this river.</t>
  </si>
  <si>
    <t>na (clouds high up moving)</t>
  </si>
  <si>
    <t>oil on surface (occasional slicks come by dipping site); debris</t>
  </si>
  <si>
    <t>Lewiston, 522 River Road</t>
  </si>
  <si>
    <t>Beverly Johnson</t>
  </si>
  <si>
    <t>SE/S</t>
  </si>
  <si>
    <t>Calm; trash on river bank, water smells like H2S</t>
  </si>
  <si>
    <t>3 to 5</t>
  </si>
  <si>
    <t>overcast, cool</t>
  </si>
  <si>
    <t>light to heavy</t>
  </si>
  <si>
    <t>4+</t>
  </si>
  <si>
    <t>NO3- (mg/L) = 1.1</t>
  </si>
  <si>
    <t>PO43- (mg/L) = 0.18</t>
  </si>
  <si>
    <t>Sp Cond (0.15)</t>
  </si>
  <si>
    <t>Calm; river is swollen from several days of rain</t>
  </si>
  <si>
    <t>overcase, muggy</t>
  </si>
  <si>
    <t>4+, scattered t-showers</t>
  </si>
  <si>
    <t>HYDROLAB DATA</t>
  </si>
  <si>
    <t>light (.25 inches)</t>
  </si>
  <si>
    <t>sunny, warm</t>
  </si>
  <si>
    <t>Calm; river smells like dirty laundry</t>
  </si>
  <si>
    <t>0 to 3</t>
  </si>
  <si>
    <t>Calm; little bits of bubbly foam present every 5-10 feet</t>
  </si>
  <si>
    <t>Motherwell Pt</t>
  </si>
  <si>
    <t>B. Milam</t>
  </si>
  <si>
    <t>10.2</t>
  </si>
  <si>
    <t>Bad Reagent? [referring to turbidity]</t>
  </si>
  <si>
    <t>20.2</t>
  </si>
  <si>
    <t>Norridgewok</t>
  </si>
  <si>
    <t>D.Lachapelle</t>
  </si>
  <si>
    <t>14.0</t>
  </si>
  <si>
    <t>14.3</t>
  </si>
  <si>
    <t>21.3</t>
  </si>
  <si>
    <t>10.8</t>
  </si>
  <si>
    <t>Pejepscot Boat Landing</t>
  </si>
  <si>
    <t>light (0.25 inches)</t>
  </si>
  <si>
    <t>foam(little), 3 white birds on other shore; SCAUP</t>
  </si>
  <si>
    <t>One truck parked; person cutting lawn</t>
  </si>
  <si>
    <t>8 to 10</t>
  </si>
  <si>
    <t>man and woman fishing and having lunch; 2 children fishing</t>
  </si>
  <si>
    <t>5 to 10</t>
  </si>
  <si>
    <t>power boat; 1 man, 2 boys going fishing</t>
  </si>
  <si>
    <t>little ripple</t>
  </si>
  <si>
    <t>Sea plane on other shore; someone walking a dog; three vehicles in a parking lot; fish breaking water</t>
  </si>
  <si>
    <t>10 to 15</t>
  </si>
  <si>
    <t>Yellow foam on shore; saw 2 crows and sea gulls</t>
  </si>
  <si>
    <t>5/15/2004 (wrong date: week ending)</t>
  </si>
  <si>
    <t>man and boy fishing; 1 person kayaking</t>
  </si>
  <si>
    <t>Lots of geese; people in kayaks</t>
  </si>
  <si>
    <t>white caps</t>
  </si>
  <si>
    <t>2' waves</t>
  </si>
  <si>
    <t>S. Eagles</t>
  </si>
  <si>
    <t>13.5</t>
  </si>
  <si>
    <t>24.5</t>
  </si>
  <si>
    <t>More than 1" of rain approx 30-36 hours ago</t>
  </si>
  <si>
    <t>17.4</t>
  </si>
  <si>
    <t>C. Denis</t>
  </si>
  <si>
    <t>12.5</t>
  </si>
  <si>
    <t>18.5</t>
  </si>
  <si>
    <t>25.1</t>
  </si>
  <si>
    <t>Turner Boat Launch</t>
  </si>
  <si>
    <t>W/SW</t>
  </si>
  <si>
    <t>0 to 2 (very still)</t>
  </si>
  <si>
    <t xml:space="preserve">Calm; Small amt trash in water and some trash on ground </t>
  </si>
  <si>
    <t>Christina Eppesson/Michael Auger</t>
  </si>
  <si>
    <t>D.Hedrick</t>
  </si>
  <si>
    <t>10.0</t>
  </si>
  <si>
    <t>J. Thibodeau</t>
  </si>
  <si>
    <t>D. Hedrick</t>
  </si>
  <si>
    <t>Site ID</t>
  </si>
  <si>
    <t>volume used (ml)</t>
  </si>
  <si>
    <t>pink counts</t>
  </si>
  <si>
    <t>purple/blue counts</t>
  </si>
  <si>
    <t>non-fecal coliform/ 100ml of water</t>
  </si>
  <si>
    <t>Fecal Coliform/100ml of water</t>
  </si>
  <si>
    <t>Total Coliform Number</t>
  </si>
  <si>
    <t>blank</t>
  </si>
  <si>
    <t>rain event</t>
  </si>
  <si>
    <t>bpd-1</t>
  </si>
  <si>
    <t>bb-1 lab reo</t>
  </si>
  <si>
    <t>bb-1</t>
  </si>
  <si>
    <t>we-1</t>
  </si>
  <si>
    <t>sg-1</t>
  </si>
  <si>
    <t>bpd-1 lab rep</t>
  </si>
  <si>
    <t>SG-1</t>
  </si>
  <si>
    <t>Richmond 40 m down strm</t>
  </si>
  <si>
    <t>abby</t>
  </si>
  <si>
    <t>richmond marina</t>
  </si>
  <si>
    <t>richmond town landing</t>
  </si>
  <si>
    <t>s.garndier</t>
  </si>
  <si>
    <t>s.gardier lab rep</t>
  </si>
  <si>
    <t>pejebscot</t>
  </si>
  <si>
    <t>bowdoinham landing</t>
  </si>
  <si>
    <t>bowdoinham landing rep</t>
  </si>
  <si>
    <t>we-1 lab rep</t>
  </si>
  <si>
    <t>Site Name</t>
  </si>
  <si>
    <t>Collection Date</t>
  </si>
  <si>
    <t>time</t>
  </si>
  <si>
    <t>Air temp c</t>
  </si>
  <si>
    <t>wind direction</t>
  </si>
  <si>
    <t>wind speed</t>
  </si>
  <si>
    <t>weather</t>
  </si>
  <si>
    <t>rainfall in previous 24 hr</t>
  </si>
  <si>
    <t># days with similar weather</t>
  </si>
  <si>
    <t>Tidal stage</t>
  </si>
  <si>
    <t>high tide</t>
  </si>
  <si>
    <t>low tide</t>
  </si>
  <si>
    <t>indicators</t>
  </si>
  <si>
    <t>Turdidity JTU</t>
  </si>
  <si>
    <t>Secchi Disk</t>
  </si>
  <si>
    <t>water temp</t>
  </si>
  <si>
    <t>DO mg/l</t>
  </si>
  <si>
    <t>average DO</t>
  </si>
  <si>
    <t>Bates Boathouse</t>
  </si>
  <si>
    <t>Andro</t>
  </si>
  <si>
    <t>Ken Emerson and Melida Emerson</t>
  </si>
  <si>
    <t>nw</t>
  </si>
  <si>
    <t>stead rain</t>
  </si>
  <si>
    <t>low water</t>
  </si>
  <si>
    <t>debris, boat traffic and high water</t>
  </si>
  <si>
    <t>water high</t>
  </si>
  <si>
    <t>n</t>
  </si>
  <si>
    <t>abnormal color</t>
  </si>
  <si>
    <t>e</t>
  </si>
  <si>
    <t>foam</t>
  </si>
  <si>
    <t>low water and debris</t>
  </si>
  <si>
    <t>birds</t>
  </si>
  <si>
    <t>high water</t>
  </si>
  <si>
    <t>Pejepscot Boat Launch</t>
  </si>
  <si>
    <t>w</t>
  </si>
  <si>
    <t>se</t>
  </si>
  <si>
    <t>activity at boat launch</t>
  </si>
  <si>
    <t>s</t>
  </si>
  <si>
    <t>ne</t>
  </si>
  <si>
    <t>River Rd. So Lewiston</t>
  </si>
  <si>
    <t>Charlotte Farnam</t>
  </si>
  <si>
    <t>fog/haze</t>
  </si>
  <si>
    <t>Rock at 982 N.River Rd. Greene</t>
  </si>
  <si>
    <t>debris, high water and boat traffic</t>
  </si>
  <si>
    <t>Abby Pt.</t>
  </si>
  <si>
    <t>Kennebec</t>
  </si>
  <si>
    <t>Kathleen McGee/Ed Friedman</t>
  </si>
  <si>
    <t>Pleasant Pt</t>
  </si>
  <si>
    <t>bay</t>
  </si>
  <si>
    <t>boats</t>
  </si>
  <si>
    <t>1 boat</t>
  </si>
  <si>
    <t>swimmers</t>
  </si>
  <si>
    <t>high water, hunters and fishing</t>
  </si>
  <si>
    <t>Cedar Grove, Dresden</t>
  </si>
  <si>
    <t>high water and debris</t>
  </si>
  <si>
    <t xml:space="preserve">Hallowell Landing </t>
  </si>
  <si>
    <t>high dirty water</t>
  </si>
  <si>
    <t>Kennebec R. Norridgewock</t>
  </si>
  <si>
    <t>erosion and abnormal color</t>
  </si>
  <si>
    <t>Bowdoinham Landig</t>
  </si>
  <si>
    <t>trib</t>
  </si>
  <si>
    <t>high water and fishing</t>
  </si>
  <si>
    <t>animals debris</t>
  </si>
  <si>
    <t>some dirty scum</t>
  </si>
  <si>
    <t>Cathance x201</t>
  </si>
  <si>
    <t xml:space="preserve">high water  </t>
  </si>
  <si>
    <t>Easter River Kelly Rd.</t>
  </si>
  <si>
    <t>erosion</t>
  </si>
  <si>
    <t>Eastern River Rt 27</t>
  </si>
  <si>
    <r>
      <t>Monitor</t>
    </r>
    <r>
      <rPr>
        <b/>
        <vertAlign val="superscript"/>
        <sz val="10"/>
        <rFont val="Arial"/>
        <family val="2"/>
      </rPr>
      <t>1</t>
    </r>
  </si>
  <si>
    <r>
      <t>Sample Type</t>
    </r>
    <r>
      <rPr>
        <b/>
        <vertAlign val="superscript"/>
        <sz val="10"/>
        <rFont val="Arial"/>
        <family val="2"/>
      </rPr>
      <t>2</t>
    </r>
  </si>
  <si>
    <r>
      <t>Lab</t>
    </r>
    <r>
      <rPr>
        <b/>
        <vertAlign val="superscript"/>
        <sz val="10"/>
        <rFont val="Arial"/>
        <family val="2"/>
      </rPr>
      <t>3</t>
    </r>
  </si>
  <si>
    <t>Augusta Boat Launch</t>
  </si>
  <si>
    <t>Bill Barron</t>
  </si>
  <si>
    <t>p</t>
  </si>
  <si>
    <t>Rain #2 (split)</t>
  </si>
  <si>
    <t>Rep</t>
  </si>
  <si>
    <t>100 ?</t>
  </si>
  <si>
    <t>A or G</t>
  </si>
  <si>
    <t>Monthly?</t>
  </si>
  <si>
    <t>Monthly</t>
  </si>
  <si>
    <t>G</t>
  </si>
  <si>
    <t>A</t>
  </si>
  <si>
    <t>Bath</t>
  </si>
  <si>
    <t>Judy Lipetz</t>
  </si>
  <si>
    <t>b, p</t>
  </si>
  <si>
    <t>Rain #1</t>
  </si>
  <si>
    <t>b</t>
  </si>
  <si>
    <t>Rain #3</t>
  </si>
  <si>
    <t>p, b</t>
  </si>
  <si>
    <t>p,b</t>
  </si>
  <si>
    <t>Rain #4</t>
  </si>
  <si>
    <t>Rain #5</t>
  </si>
  <si>
    <t>Bay Bridge</t>
  </si>
  <si>
    <t>p, w</t>
  </si>
  <si>
    <t>Rain #2</t>
  </si>
  <si>
    <t>David Whittlesey</t>
  </si>
  <si>
    <t>Gardiner Boat Launch</t>
  </si>
  <si>
    <t>Bill Kunitz</t>
  </si>
  <si>
    <t>Hallowell Landing</t>
  </si>
  <si>
    <t>Heather Caron</t>
  </si>
  <si>
    <t>Blank</t>
  </si>
  <si>
    <t>Pejepscot</t>
  </si>
  <si>
    <t>Judith Hunnewell</t>
  </si>
  <si>
    <t>Richmond Nash Marina</t>
  </si>
  <si>
    <t>David Wall</t>
  </si>
  <si>
    <t xml:space="preserve">  0 ? no entry</t>
  </si>
  <si>
    <t>Richmond Town Landing</t>
  </si>
  <si>
    <t>South Gardiner</t>
  </si>
  <si>
    <t>Sampling date in question</t>
  </si>
  <si>
    <t>Water Street</t>
  </si>
  <si>
    <t>Tamara Whitmore</t>
  </si>
  <si>
    <t>p, n</t>
  </si>
  <si>
    <t>b, n</t>
  </si>
  <si>
    <t>p, n, w</t>
  </si>
  <si>
    <t>p,n</t>
  </si>
  <si>
    <t>n,p</t>
  </si>
  <si>
    <t>Cobbsee Stream - New Mills Dock</t>
  </si>
  <si>
    <t>Sent from Augusta lab, not sure why</t>
  </si>
  <si>
    <t>Cobbsee Stream - Dennis Pizza</t>
  </si>
  <si>
    <t>NOTE: Bold data entered by Kermit Smyth; non-bold entered by Heather Caron</t>
  </si>
  <si>
    <r>
      <t xml:space="preserve">1) </t>
    </r>
    <r>
      <rPr>
        <b/>
        <sz val="10"/>
        <rFont val="Arial"/>
        <family val="2"/>
      </rPr>
      <t>Monitor:</t>
    </r>
    <r>
      <rPr>
        <sz val="10"/>
        <rFont val="Arial"/>
        <family val="0"/>
      </rPr>
      <t xml:space="preserve"> Data sheets did not have a space for monitor's name. Names here are entered according to who was assigned the site</t>
    </r>
  </si>
  <si>
    <r>
      <t xml:space="preserve">2) </t>
    </r>
    <r>
      <rPr>
        <b/>
        <sz val="10"/>
        <rFont val="Arial"/>
        <family val="2"/>
      </rPr>
      <t xml:space="preserve">Sample type: </t>
    </r>
    <r>
      <rPr>
        <sz val="10"/>
        <rFont val="Arial"/>
        <family val="2"/>
      </rPr>
      <t>Rain = rain event, Split = samples from the same sampling event were sent to Augusta (or Gardiner) and Brunswick labs; Rep = 2 samples were taken at the same sampling event and both were analyzed in the same lab.</t>
    </r>
  </si>
  <si>
    <r>
      <t xml:space="preserve">3) </t>
    </r>
    <r>
      <rPr>
        <b/>
        <sz val="10"/>
        <rFont val="Arial"/>
        <family val="2"/>
      </rPr>
      <t>Lab:</t>
    </r>
    <r>
      <rPr>
        <sz val="10"/>
        <rFont val="Arial"/>
        <family val="0"/>
      </rPr>
      <t xml:space="preserve"> Where fecal counts were made. B = Brunswick, A = Augusta, G = Gardiner</t>
    </r>
  </si>
  <si>
    <t xml:space="preserve">   Animals</t>
  </si>
  <si>
    <t xml:space="preserve">   Debris</t>
  </si>
  <si>
    <t xml:space="preserve">   Odor</t>
  </si>
  <si>
    <t xml:space="preserve">  Turbidity</t>
  </si>
  <si>
    <t>H2O Temp</t>
  </si>
  <si>
    <t xml:space="preserve">     pH</t>
  </si>
  <si>
    <t xml:space="preserve">     DO 1</t>
  </si>
  <si>
    <t xml:space="preserve">     DO 2</t>
  </si>
  <si>
    <t xml:space="preserve">     DO 3</t>
  </si>
  <si>
    <t>DO average</t>
  </si>
  <si>
    <t xml:space="preserve">     Notes</t>
  </si>
  <si>
    <t xml:space="preserve">     JTU</t>
  </si>
  <si>
    <t xml:space="preserve">      (m)</t>
  </si>
  <si>
    <t xml:space="preserve">     (C)</t>
  </si>
  <si>
    <t>Brown film</t>
  </si>
  <si>
    <t>Foam present for about a week, at times in large clumps</t>
  </si>
  <si>
    <t>Very low rainfall and very low CFs (?) this spring</t>
  </si>
  <si>
    <t xml:space="preserve">     x</t>
  </si>
  <si>
    <t>Some boat traffic; dark foam near shore with debris; logs in faster-moving current</t>
  </si>
  <si>
    <t>50 ml = 0.5"</t>
  </si>
  <si>
    <t>Not much debris</t>
  </si>
  <si>
    <t>Turbidity note</t>
  </si>
  <si>
    <t>Some wake reaching shore from boat traffic</t>
  </si>
  <si>
    <t>SOME ENTRIES COVERED BY POST-IT</t>
  </si>
  <si>
    <t>Dense leaves, rice stalks, and other vegetation near shore</t>
  </si>
  <si>
    <t>Added 11 drops of sulfuric acid for the second test</t>
  </si>
  <si>
    <t>Dirty brown color from heavy rain on October 20th</t>
  </si>
  <si>
    <t>Long note concerning tide times.</t>
  </si>
  <si>
    <t xml:space="preserve">            &lt; 5</t>
  </si>
  <si>
    <t xml:space="preserve">     0.5 m ?</t>
  </si>
  <si>
    <t xml:space="preserve">     [8.05]</t>
  </si>
  <si>
    <t xml:space="preserve">     [7.2]</t>
  </si>
  <si>
    <t xml:space="preserve">     [7.5]</t>
  </si>
  <si>
    <t>Disregard results  -  step missed in the process; also 12 drops used in first test.</t>
  </si>
  <si>
    <t>ENTRIES COVERED BY A POST-IT</t>
  </si>
  <si>
    <t>Several boats docked nearby</t>
  </si>
  <si>
    <t>Slight debris - dead high tide</t>
  </si>
  <si>
    <t>10 drops sulfuric acid in first sample only</t>
  </si>
  <si>
    <t>Lots of leaves - heavy rain 2 days ago; strong winds</t>
  </si>
  <si>
    <t>Dead silver eel on grass - turbine mortality</t>
  </si>
  <si>
    <t>Some vegetation in water</t>
  </si>
  <si>
    <t>Some leaves and grass</t>
  </si>
  <si>
    <t>Water appears dirtier than usual</t>
  </si>
  <si>
    <t xml:space="preserve">  3.8 invalid</t>
  </si>
  <si>
    <t>Some grass and leaves; heavy rain yesterday evening.</t>
  </si>
  <si>
    <t>Water very dark colored, with leaves and grass.  Rained for several hours just prior to sampling.</t>
  </si>
  <si>
    <t>Water level extremely low</t>
  </si>
  <si>
    <t>Second reading crossed out.</t>
  </si>
  <si>
    <t>Water level very low</t>
  </si>
  <si>
    <t>Leaves and grass</t>
  </si>
  <si>
    <t>Some foam and bubbles close to shore; water very still.</t>
  </si>
  <si>
    <t>Some grass in water.  Heavy rain yesterday evening; light drizzle this morning.</t>
  </si>
  <si>
    <t>Some leaves and water</t>
  </si>
  <si>
    <t>Lots of leaves and twigs at shore edge; water very high - difficult to get water sample due to debris and high water.</t>
  </si>
  <si>
    <t xml:space="preserve">           &lt; 5</t>
  </si>
  <si>
    <t>Normal debris in water for this time of year, but water level low. Flow at WTUL 6600.</t>
  </si>
  <si>
    <t>Flow and levels receding after heavy rains in western mountains previous week.  Present flow at Sidney USGS Gauge 10,800 cfs, down from 26,000 four days ago.</t>
  </si>
  <si>
    <t>Flow at Sidney USGS Gauge 10,500 cfs; gauge height 8.24' - down  from 22,000 cfs after heavy rains in mountains on 6/21/06.</t>
  </si>
  <si>
    <t>Flow at Sidney USGS Gauge 17,900 cfs - up from 6000 cfs 24 hrs previous.  Severe thunderstorms and heavy rain/hail 18 hrs ago.</t>
  </si>
  <si>
    <t>Although turbidity "0" JTU, sand (1/2 tspn) settled in ?? sample backs.</t>
  </si>
  <si>
    <t>Flow at Sidney USGS Gauge 4470 cfs; depth 6.49' - lowest all summer. Evening air temps cooling into the 50s the last 4 days.</t>
  </si>
  <si>
    <t>Some autumn leaves floating. Flow at Sidney USGS Gauge 6320 cfs; normal flow and depth for date.  Autumn-like temperatures the last 6 days.</t>
  </si>
  <si>
    <t>Lots of leaves and sticks; water up to top of boat ramp and dock half under water.</t>
  </si>
  <si>
    <t>about 0.5 ml</t>
  </si>
  <si>
    <t>Did not have standard turbidity reagent or dropper in kit.</t>
  </si>
  <si>
    <t>Tree parts and drift wood</t>
  </si>
  <si>
    <t>Brush, logs, and floating vegetation</t>
  </si>
  <si>
    <t>One dead fall fish</t>
  </si>
  <si>
    <t>Fall leaves</t>
  </si>
  <si>
    <t>Light brush and leaves; water flow in Bingham 19,300.</t>
  </si>
  <si>
    <t>Very muddy but clean</t>
  </si>
  <si>
    <t>Muddy but clean</t>
  </si>
  <si>
    <t>? Fish traps; cans and papers on road; looks cleaner than usual.</t>
  </si>
  <si>
    <t>Some papers; cleaner than usual; no ?? on traps.</t>
  </si>
  <si>
    <t>Cleaner than usual; no ?? or traps or papers</t>
  </si>
  <si>
    <t>Cleaner than usual</t>
  </si>
  <si>
    <t>Fairly clean; no ?? or dead fish on traps.</t>
  </si>
  <si>
    <t>Cleaner than usual; no papers or ??</t>
  </si>
  <si>
    <t>Concrete work on bridge deck.</t>
  </si>
  <si>
    <t>Very slight amount of dead reeds floating; also very slight amount of dirt scum near shore.</t>
  </si>
  <si>
    <t>Very small amount of sticks and reeds.</t>
  </si>
  <si>
    <t xml:space="preserve">          15+</t>
  </si>
  <si>
    <t>Almost no oil; very minimal grass floating.</t>
  </si>
  <si>
    <t xml:space="preserve">           20-</t>
  </si>
  <si>
    <t xml:space="preserve">  7 (6.8+/-)</t>
  </si>
  <si>
    <t>Added 10 drops of sulfuric acid in order to dissolve all particulate matter.</t>
  </si>
  <si>
    <t>Pollen on water; water level is low.</t>
  </si>
  <si>
    <t>Water level is low; approx. 18" below high water.  Muskrat swimming; ??; people fishing caught one 15" and one 14" largemouth bass and one 8" pickerel.</t>
  </si>
  <si>
    <t xml:space="preserve">            1-2</t>
  </si>
  <si>
    <t>One pH tube missing; done 2x.</t>
  </si>
  <si>
    <t>Lots of vegetaton and floating debris</t>
  </si>
  <si>
    <t>Very high water level.</t>
  </si>
  <si>
    <t>Water very clear; few geese.</t>
  </si>
  <si>
    <t>Many boats; people swimming; very hot.</t>
  </si>
  <si>
    <t xml:space="preserve">      0.5 ??</t>
  </si>
  <si>
    <t>Few ducks.</t>
  </si>
  <si>
    <t xml:space="preserve">     ?</t>
  </si>
  <si>
    <t>Big barge in the middle of the Bay; floated down on high water from bridge in Brunswick.</t>
  </si>
  <si>
    <t>11.2 or 12.2 ?</t>
  </si>
  <si>
    <t>Two people fishing.</t>
  </si>
  <si>
    <t>Car parked with someone in it.</t>
  </si>
  <si>
    <t>Sea plane across the water; checked by the Fish &amp; Game Department.</t>
  </si>
  <si>
    <t>First result crossed out.</t>
  </si>
  <si>
    <t>Two trucks and a car in the parking lot; some men fishing; child swimming.  Some trash; no rubbish cans (first time not picked up); sea plane across river.</t>
  </si>
  <si>
    <t>One sea plane.</t>
  </si>
  <si>
    <t>Sea plane across the water</t>
  </si>
  <si>
    <t>High water with some foam on shore.</t>
  </si>
  <si>
    <t>9.57 GeoMean</t>
  </si>
  <si>
    <t>Low water for this time of year.</t>
  </si>
  <si>
    <t>Strong foul odor coming from the river, especially noticeable kayaking after water testing.</t>
  </si>
  <si>
    <t>Lots of fish fry in water.</t>
  </si>
  <si>
    <t>Water level low.</t>
  </si>
  <si>
    <t>Water level the highest I've ever observed - heavy rains two days previous.</t>
  </si>
  <si>
    <t>8.44 geo Mean</t>
  </si>
  <si>
    <t>Vague sewage odor; sampling location 200' upstream from treatment plant.</t>
  </si>
  <si>
    <t>6.97 Geomean</t>
  </si>
  <si>
    <t>Water high.</t>
  </si>
  <si>
    <t>River high; very little shore showing.  Oxygen not on yet.</t>
  </si>
  <si>
    <t>Oxygen barely on; not put "ON" until 7-13-06.  River high, barely any shore showing; sample taken from dock.</t>
  </si>
  <si>
    <t>Water fairly high; was very high yesterday; no shore visible at all.  Oxygen not on; sample taken from dock</t>
  </si>
  <si>
    <t>Some shore showing; no oxygen on; sample taken from dock.</t>
  </si>
  <si>
    <t>Very gusty; water browner than when calm.  Water level high; not much shore visible; sample taken from dock.</t>
  </si>
  <si>
    <t>8.16 GeoMean</t>
  </si>
  <si>
    <t>Tree pollen, small leaves, and pine needles.</t>
  </si>
  <si>
    <t>Very tiny swarm of bugs in collected water - don't believe any got into the samples.  Haven't started oxyden yet.</t>
  </si>
  <si>
    <t>River high, barely any shore showing; sample taken near shore off Big Rock.</t>
  </si>
  <si>
    <t>Water high; very little shore visible.  Oxygen not on; sample taken from Big Rock.</t>
  </si>
  <si>
    <t>River high; just a few rocks showing.  Oxygen not on.  Sample taken from Big Rock.</t>
  </si>
  <si>
    <t>River high; no shore visible.  Sample taken from Big Rock.</t>
  </si>
  <si>
    <t>8.09 GeoMean</t>
  </si>
  <si>
    <t>Volume</t>
  </si>
  <si>
    <t>Pink Counts</t>
  </si>
  <si>
    <t>Purple Counts</t>
  </si>
  <si>
    <t xml:space="preserve">   Non-fecal C</t>
  </si>
  <si>
    <t xml:space="preserve">      Fecal C</t>
  </si>
  <si>
    <t xml:space="preserve">      Total C #</t>
  </si>
  <si>
    <t xml:space="preserve">  Lab</t>
  </si>
  <si>
    <t xml:space="preserve">      Notes</t>
  </si>
  <si>
    <t xml:space="preserve">   (ml)</t>
  </si>
  <si>
    <t xml:space="preserve">      /100 ml</t>
  </si>
  <si>
    <t xml:space="preserve">     /100 ml</t>
  </si>
  <si>
    <t>PLEASE NOTE: No sampling was undertaken this year during rain events.  We had only 1 or 2 chances, but did not take advantage of these opportunitites.</t>
  </si>
  <si>
    <t>No Data</t>
  </si>
  <si>
    <t>Soulman</t>
  </si>
  <si>
    <t xml:space="preserve">  B</t>
  </si>
  <si>
    <t>Repeat Measurement</t>
  </si>
  <si>
    <t>Cloudy/Sun</t>
  </si>
  <si>
    <t>See notes</t>
  </si>
  <si>
    <t>1 boat, several kids swimming, 2 men fishing</t>
  </si>
  <si>
    <t>89 F; kids swimming</t>
  </si>
  <si>
    <t>Sample left at ambient T until 4:30 PM on 8/26/07</t>
  </si>
  <si>
    <t>Repeat meansurement</t>
  </si>
  <si>
    <t>Most of sample frozen</t>
  </si>
  <si>
    <t>McMullen</t>
  </si>
  <si>
    <t xml:space="preserve">     (ramp)</t>
  </si>
  <si>
    <t>No sample</t>
  </si>
  <si>
    <t>Hunnewell</t>
  </si>
  <si>
    <t>Wall</t>
  </si>
  <si>
    <t>P,B</t>
  </si>
  <si>
    <t>Repeat measurement</t>
  </si>
  <si>
    <t>Fog/Haze</t>
  </si>
  <si>
    <t>Water Street, Brunswick</t>
  </si>
  <si>
    <t>Smyth</t>
  </si>
  <si>
    <t>Rained ~2" in the last four days</t>
  </si>
  <si>
    <t>P,B,N</t>
  </si>
  <si>
    <t>Rained 1" earlier this afternoon; two boats coming out</t>
  </si>
  <si>
    <t>Rained less than 0.1"</t>
  </si>
  <si>
    <t>No activity; low tide</t>
  </si>
  <si>
    <t>Dogs and two adults at landing</t>
  </si>
  <si>
    <t>Rained 1.0" on Friday night</t>
  </si>
  <si>
    <t>Lab Blanks</t>
  </si>
  <si>
    <t>Innes</t>
  </si>
  <si>
    <t>Runoff very murky below</t>
  </si>
  <si>
    <t>Used a different hydrometer than usual (12.8?)</t>
  </si>
  <si>
    <t>School of Shiners at float</t>
  </si>
  <si>
    <t>Some heavu rains in last 6 days</t>
  </si>
  <si>
    <t>Fair bit of boat traffic</t>
  </si>
  <si>
    <t>drizzle just started,heard thunder &gt; than an hr. ago</t>
  </si>
  <si>
    <t>cap to titrate bottle gone, Used clean large to cover while shaking</t>
  </si>
  <si>
    <t>cormorant fishing &amp; frog with malformed leg</t>
  </si>
  <si>
    <t>Heavy Heavy rain 2 days ago</t>
  </si>
  <si>
    <t>Murky &amp; small debris fr. Heavy rains early in week.</t>
  </si>
  <si>
    <t>Rain Light but steady. Loons pretty normal</t>
  </si>
  <si>
    <t>Loons, Lots of Pollen</t>
  </si>
  <si>
    <t>lots of birdsong-Blue heron flew over</t>
  </si>
  <si>
    <t>Loons normal, fish jumped</t>
  </si>
  <si>
    <t>2 boats running non-stop near by</t>
  </si>
  <si>
    <t>Leaves &amp; pine needles in water</t>
  </si>
  <si>
    <t>Before floats/docks installed; no boats in sight</t>
  </si>
  <si>
    <t>Flow at Sidney USGS Gauge 49.700 cfs; water brown lots of debris</t>
  </si>
  <si>
    <t>100+</t>
  </si>
  <si>
    <t>fFlow 31,200 CFS;Water high Foam on E.side, big clobs; W. side just bubbles</t>
  </si>
  <si>
    <t>Flow at Sidney USGS Gauge 4,190 cfs; lowest in 2 months</t>
  </si>
  <si>
    <t xml:space="preserve">Flow at Sidney USGS Gauge 2430 cfs - Nearly 1/2 mean . River has bee low for 2 weeks with little rain. </t>
  </si>
  <si>
    <t xml:space="preserve">Flow at Sidney USGS Gauge 2990 cfs;Cool fall temps this week until today. </t>
  </si>
  <si>
    <t>Flow at Sidney USGS Gauge 4,220 cfs; cool weather with no rainfall; dead &amp; decomposing weeds drifting</t>
  </si>
  <si>
    <t>Flow at Sidney USGS Gauge 4,420 cfs; cool fall; dead grass &amp; weeds floating</t>
  </si>
  <si>
    <t>Goose,waxwing, one tree, oil on surface</t>
  </si>
  <si>
    <t>Sticks</t>
  </si>
  <si>
    <t>Pine pollen on surface</t>
  </si>
  <si>
    <t>Pollen on water,floating vegitation;ducks &amp; kingfisher</t>
  </si>
  <si>
    <t>One dead yellow perch, ducks around</t>
  </si>
  <si>
    <t>Leaves &amp; ducks</t>
  </si>
  <si>
    <t>Light Brown Color, twigs &amp; leaves on surface</t>
  </si>
  <si>
    <t>Heavy Floc #1 24ghs H2SO4 added, #2 did not dissolve it all,#3 12 ghs H2SO4 ass. All still had small amt. of floc</t>
  </si>
  <si>
    <t>waxi inflow of tide, several power boats came by under bridge</t>
  </si>
  <si>
    <t>Very little debris</t>
  </si>
  <si>
    <t>Water drawn from bidge, above the falls</t>
  </si>
  <si>
    <t>few leaves</t>
  </si>
  <si>
    <t>Water still high from previous rain</t>
  </si>
  <si>
    <t>Heavy Rain 48 Hrs ago</t>
  </si>
  <si>
    <t>Nor'easter 4/16/07; water is dense brown, no evidence of physical erosion</t>
  </si>
  <si>
    <t>High tide 3 1/4; Low tide 2 3/4</t>
  </si>
  <si>
    <t>Small amount of grass &amp; pollen</t>
  </si>
  <si>
    <t>20+</t>
  </si>
  <si>
    <t>Very few bubbles.Four boats fueling &amp; preparing to leave float. Many boats moored &amp; tied up across river.</t>
  </si>
  <si>
    <t>15-</t>
  </si>
  <si>
    <t>Oil near shore, bubbles - minor around float &amp; minor dibris:seeds &amp; grass</t>
  </si>
  <si>
    <t>one small strand of bladder seaweed clinging to dock float</t>
  </si>
  <si>
    <t>small amount of leaves &amp; needles floating on surface.</t>
  </si>
  <si>
    <t>Recent flooding, high water line &amp; signs of beaver</t>
  </si>
  <si>
    <t>Tire(removed), + Boat with 150hp motor fishing</t>
  </si>
  <si>
    <t>Water is lowest I've seen</t>
  </si>
  <si>
    <t>2 kayaks, 1 motorboat &amp; 1 inquisitive field mouse</t>
  </si>
  <si>
    <t>Very low water</t>
  </si>
  <si>
    <t>Water very low, 2 kayakers</t>
  </si>
  <si>
    <t>Need new tip</t>
  </si>
  <si>
    <t>1 canoe</t>
  </si>
  <si>
    <t>8" rain 6 days ago - debris wash from storm</t>
  </si>
  <si>
    <t>Fish breaking water</t>
  </si>
  <si>
    <t>People Swimming</t>
  </si>
  <si>
    <t>Eagles Flying Around</t>
  </si>
  <si>
    <t>Not a duck in bay, 1 boat riding around</t>
  </si>
  <si>
    <t>Sail Boat</t>
  </si>
  <si>
    <t>Light Foam, debris on boat ramp due to high water fr. 8" of rain</t>
  </si>
  <si>
    <t>Two trucks and a biat trailer in the parking lot; 2 sea planes, person pulling a boat over &amp; 1 person shooting a BB Gun on RR tracks.</t>
  </si>
  <si>
    <t>2 sea planes, 2 cars, 1 truck &amp; another truck w/ a canoe &amp; 2 men came in.</t>
  </si>
  <si>
    <t>Sea plane across river,2 boat trailers, 2 people fishing</t>
  </si>
  <si>
    <t>White foam around edge, 1 man fishing, sea plane across river.</t>
  </si>
  <si>
    <t>Very High water, lots of plant material, sticks, small branches floatin.</t>
  </si>
  <si>
    <t>12.2?</t>
  </si>
  <si>
    <t>Twigs in the water</t>
  </si>
  <si>
    <t>Normal Water level</t>
  </si>
  <si>
    <t>Water extremely low. Lowest I've seen since testing. Small plant debris. Macroinvertebrate in H2O sample.</t>
  </si>
  <si>
    <t>Water level very low.</t>
  </si>
  <si>
    <t>Color darker than previous testing. Leaves in water</t>
  </si>
  <si>
    <t>Water very high. Grass &amp; leaves floating, ice still along riverbank in spots.</t>
  </si>
  <si>
    <t>Log floating by. River High, Bates boat out shortly before test.</t>
  </si>
  <si>
    <t>River high;   Oxygen barely on 1st day on6/15/07</t>
  </si>
  <si>
    <t>River extremely Low. Oxygen is on.</t>
  </si>
  <si>
    <t>Flys on the Surface, River still low. Oxygen is on.</t>
  </si>
  <si>
    <t>River Normal. No oxygen on</t>
  </si>
  <si>
    <t>Small grass &amp; leaves floating. Mountain Run off Audible 25 yards upriver.</t>
  </si>
  <si>
    <t>small pollen &amp; leaves floating on surface</t>
  </si>
  <si>
    <t>River High</t>
  </si>
  <si>
    <t>Extremely Low - Hot &amp; humid</t>
  </si>
  <si>
    <t>River fairly low-Humid</t>
  </si>
  <si>
    <t>Floating leaves &amp; sseds</t>
  </si>
  <si>
    <t>River Normal</t>
  </si>
  <si>
    <t>(1)</t>
  </si>
  <si>
    <t>Monthly/Rain #3</t>
  </si>
  <si>
    <t>GEOMEAN</t>
  </si>
  <si>
    <t>(2)</t>
  </si>
  <si>
    <t>Site replicate</t>
  </si>
  <si>
    <t>Lab replicate</t>
  </si>
  <si>
    <t xml:space="preserve">          &gt; 28</t>
  </si>
  <si>
    <t xml:space="preserve">           &gt; 560</t>
  </si>
  <si>
    <t xml:space="preserve">          &gt; 1140</t>
  </si>
  <si>
    <t>Surface flocked; very difficult to count Non-Fecal.</t>
  </si>
  <si>
    <t>(3)</t>
  </si>
  <si>
    <t>Richmond - Nash Marina</t>
  </si>
  <si>
    <t>Overcast/fog</t>
  </si>
  <si>
    <t>(4)</t>
  </si>
  <si>
    <t>Richmond - Town Landing</t>
  </si>
  <si>
    <t>(5)</t>
  </si>
  <si>
    <t>Cathance Bowdoinham</t>
  </si>
  <si>
    <t>Bert Singer</t>
  </si>
  <si>
    <t xml:space="preserve">           &gt; 12</t>
  </si>
  <si>
    <t xml:space="preserve">           &gt; 240</t>
  </si>
  <si>
    <t xml:space="preserve">           &gt; 580</t>
  </si>
  <si>
    <t>Surface flocked; very difficult to count Non-fecal.</t>
  </si>
  <si>
    <t>(6)</t>
  </si>
  <si>
    <t>Cathance Bridge at 201</t>
  </si>
  <si>
    <t>P, N</t>
  </si>
  <si>
    <t>Flow over land.  NOTE:  Sample arrived late; frozen and analyzed on May 12th.</t>
  </si>
  <si>
    <t>Kayak and motorboat; two fishermen.</t>
  </si>
  <si>
    <t>Rain 1/4"; good fishing reported last night.</t>
  </si>
  <si>
    <t>Very low water.</t>
  </si>
  <si>
    <t xml:space="preserve">          &gt; 15</t>
  </si>
  <si>
    <t xml:space="preserve">           &gt; 300</t>
  </si>
  <si>
    <t xml:space="preserve">           &gt; 520</t>
  </si>
  <si>
    <t>Very high flood conditions.  Surface flocked; very difficult to count Non-Fecal.</t>
  </si>
  <si>
    <t xml:space="preserve">          &gt; 19</t>
  </si>
  <si>
    <t xml:space="preserve">           &gt; 380</t>
  </si>
  <si>
    <t xml:space="preserve">           &gt; 740</t>
  </si>
  <si>
    <t>(7)</t>
  </si>
  <si>
    <t>Ed Friedman *</t>
  </si>
  <si>
    <t>June Hunnewell</t>
  </si>
  <si>
    <t>P - heavy</t>
  </si>
  <si>
    <t xml:space="preserve">          &gt; 13</t>
  </si>
  <si>
    <t xml:space="preserve">           &gt; 260</t>
  </si>
  <si>
    <t xml:space="preserve">           &gt; 780</t>
  </si>
  <si>
    <t>Flooding.  Surface flocked; very difficult to count Non-Fecal.</t>
  </si>
  <si>
    <t xml:space="preserve">           &gt;  6</t>
  </si>
  <si>
    <t xml:space="preserve">           &gt; 120</t>
  </si>
  <si>
    <t xml:space="preserve">           &gt; 400</t>
  </si>
  <si>
    <t>(8)</t>
  </si>
  <si>
    <t>Brunswick - Water Street</t>
  </si>
  <si>
    <t>High water conditions.</t>
  </si>
  <si>
    <t>Rain 4.6" during last two days.</t>
  </si>
  <si>
    <t>Light rain today; two fisherman.</t>
  </si>
  <si>
    <t>Margaret Soulman *</t>
  </si>
  <si>
    <t xml:space="preserve">          &gt; 29</t>
  </si>
  <si>
    <t xml:space="preserve">          &gt; 1100</t>
  </si>
  <si>
    <t>P,N</t>
  </si>
  <si>
    <t>(9)</t>
  </si>
  <si>
    <t>Brunswick - Bay Bridge</t>
  </si>
  <si>
    <t>Margaret Soulman</t>
  </si>
  <si>
    <t>One dog.</t>
  </si>
  <si>
    <t>Kermit Smyth *</t>
  </si>
  <si>
    <t>Light rain today; one fisherman.</t>
  </si>
  <si>
    <t>Water level very high</t>
  </si>
  <si>
    <t>(10)</t>
  </si>
  <si>
    <t>Bath - North Landing</t>
  </si>
  <si>
    <t>Ed Benedict</t>
  </si>
  <si>
    <t>P,W</t>
  </si>
  <si>
    <t>Windy; high water level.</t>
  </si>
  <si>
    <t>Less than 1/2" of rain</t>
  </si>
  <si>
    <t xml:space="preserve">          &gt; 41</t>
  </si>
  <si>
    <t xml:space="preserve">           &gt; 820</t>
  </si>
  <si>
    <t xml:space="preserve">           &gt; 880</t>
  </si>
  <si>
    <t>Very high water level.  NOTE: Sample arrived late; processed on September 8th.</t>
  </si>
  <si>
    <t>Allegra Boyd *</t>
  </si>
  <si>
    <t>Cleat</t>
  </si>
  <si>
    <t>(11)</t>
  </si>
  <si>
    <t>Bath - South Landing</t>
  </si>
  <si>
    <t>High water level.</t>
  </si>
  <si>
    <t>B,W</t>
  </si>
  <si>
    <t>Five boats in area; 2 or 3 gulls.</t>
  </si>
  <si>
    <t>Drizzle +</t>
  </si>
  <si>
    <t>Very high water level.  NOTE: Sample arrived late; frozen and processed on September 8th.</t>
  </si>
  <si>
    <t>Note: * denotes substitute sampler.</t>
  </si>
  <si>
    <t xml:space="preserve">     Date</t>
  </si>
  <si>
    <t xml:space="preserve">     Time</t>
  </si>
  <si>
    <t xml:space="preserve">  Air Temp</t>
  </si>
  <si>
    <t xml:space="preserve">  Wind Dir</t>
  </si>
  <si>
    <t xml:space="preserve">   Speed</t>
  </si>
  <si>
    <t xml:space="preserve">   Weather</t>
  </si>
  <si>
    <t>Rain 24 hr</t>
  </si>
  <si>
    <t xml:space="preserve">   Inches</t>
  </si>
  <si>
    <t xml:space="preserve">   High Tide</t>
  </si>
  <si>
    <t xml:space="preserve">   Low Tide</t>
  </si>
  <si>
    <t xml:space="preserve">  Fish Kills</t>
  </si>
  <si>
    <t xml:space="preserve">  Erosion</t>
  </si>
  <si>
    <t>Abn Color</t>
  </si>
  <si>
    <t>Dead Crabs</t>
  </si>
  <si>
    <t xml:space="preserve">   Foam</t>
  </si>
  <si>
    <t xml:space="preserve">   Birds</t>
  </si>
  <si>
    <t xml:space="preserve">   Oil</t>
  </si>
  <si>
    <t xml:space="preserve">   Bubbles</t>
  </si>
  <si>
    <t>Calm</t>
  </si>
  <si>
    <t>Overcast</t>
  </si>
  <si>
    <t>low ebb</t>
  </si>
  <si>
    <t>calm</t>
  </si>
  <si>
    <t>Specific gravity 1.0020 @5.0C</t>
  </si>
  <si>
    <t>None</t>
  </si>
  <si>
    <t>?</t>
  </si>
  <si>
    <t>ripple</t>
  </si>
  <si>
    <t>Specific gravity 1.0020 @15.0C</t>
  </si>
  <si>
    <t>Partly cloudy</t>
  </si>
  <si>
    <t>Specific gravity 1.0008 @20..0C</t>
  </si>
  <si>
    <t>Heavy</t>
  </si>
  <si>
    <t>low</t>
  </si>
  <si>
    <t>Specific gravity 1.0000 @24.0C</t>
  </si>
  <si>
    <t>flood</t>
  </si>
  <si>
    <t>Specific gravity 1.0005 @22.0C</t>
  </si>
  <si>
    <t>S</t>
  </si>
  <si>
    <t>2-5</t>
  </si>
  <si>
    <t>&lt;1</t>
  </si>
  <si>
    <t>low Flood</t>
  </si>
  <si>
    <t>X</t>
  </si>
  <si>
    <t>NE</t>
  </si>
  <si>
    <t>Specific gravity 1.0020 @10.0C</t>
  </si>
  <si>
    <t>W</t>
  </si>
  <si>
    <t>Light</t>
  </si>
  <si>
    <t>Trace</t>
  </si>
  <si>
    <t>*13.2</t>
  </si>
  <si>
    <t>* Starch indicator bottle dislodged from plastic</t>
  </si>
  <si>
    <t>N</t>
  </si>
  <si>
    <t>15 + gusts to 20</t>
  </si>
  <si>
    <t>Partly Cloudy</t>
  </si>
  <si>
    <t>waves</t>
  </si>
  <si>
    <t>Muddy/low tide.Couldn't get bucket past the turbid water</t>
  </si>
  <si>
    <t>SW</t>
  </si>
  <si>
    <t>3-5</t>
  </si>
  <si>
    <t>high flood</t>
  </si>
  <si>
    <t>Cap'n Mike's boat went by heading so.</t>
  </si>
  <si>
    <t>NW</t>
  </si>
  <si>
    <t>1-2</t>
  </si>
  <si>
    <t>Kathleen McGee</t>
  </si>
  <si>
    <t>1+</t>
  </si>
  <si>
    <t>rained in AM &amp; poure for days before&amp; windy right after test</t>
  </si>
  <si>
    <t>Weather last mo. Heavy rain, little sun-Hot-Humid. Downpours last night.</t>
  </si>
  <si>
    <t>SE</t>
  </si>
  <si>
    <t>Heavy rain over week-end, clear Sun/Mon</t>
  </si>
  <si>
    <t>10 Gusting</t>
  </si>
  <si>
    <t>low flood</t>
  </si>
  <si>
    <t>Low tide- even around rocky bottom is very turbid</t>
  </si>
  <si>
    <t>Missed Test</t>
  </si>
  <si>
    <t>Pippa Stanley</t>
  </si>
  <si>
    <t>Stiff Gusts</t>
  </si>
  <si>
    <t>Steady Breeze</t>
  </si>
  <si>
    <t>high</t>
  </si>
  <si>
    <t>Loons Normal</t>
  </si>
  <si>
    <t>Pippa Stanley</t>
  </si>
  <si>
    <t xml:space="preserve"> </t>
  </si>
  <si>
    <t>high ebb</t>
  </si>
  <si>
    <t>Overcast; drizzle</t>
  </si>
  <si>
    <t>small bits of plants from recent rain</t>
  </si>
  <si>
    <t>Wake very High covering lower branches &amp; shrubs</t>
  </si>
  <si>
    <t>Waterville Boat Landing</t>
  </si>
  <si>
    <t>Dave Hedrick</t>
  </si>
  <si>
    <t>SSW</t>
  </si>
  <si>
    <t>Runoff of snow melt done. Level up to top of bank &amp; into flood plain</t>
  </si>
  <si>
    <t>&lt;5</t>
  </si>
  <si>
    <t>Clear</t>
  </si>
  <si>
    <t>Flow down from flood stage</t>
  </si>
  <si>
    <t>5-7</t>
  </si>
  <si>
    <t>Drizzle</t>
  </si>
  <si>
    <t>Flow at Sidney USGS Gauge 5440 cfs; Alewife run dimishing;no striped bass; shad run in progress.</t>
  </si>
  <si>
    <t>Partly cloudy</t>
  </si>
  <si>
    <t>Dave Parsons/Chris Leo</t>
  </si>
  <si>
    <t xml:space="preserve">Flow at Sidney USGS Gauge 11,600 cfs; </t>
  </si>
  <si>
    <t>7-10</t>
  </si>
  <si>
    <t>7+</t>
  </si>
  <si>
    <t xml:space="preserve">Flow at Sidney USGS Gauge 3870 cfs; </t>
  </si>
  <si>
    <t>E</t>
  </si>
  <si>
    <t>C</t>
  </si>
  <si>
    <t xml:space="preserve">Flow at Sidney USGS Gauge 6100 cfs; </t>
  </si>
  <si>
    <t>Norridgewock, Oosoola Park</t>
  </si>
  <si>
    <t xml:space="preserve"> Don Taylor</t>
  </si>
  <si>
    <t>Ice on Banks, Goose, Bald Eagle,Duck</t>
  </si>
  <si>
    <t>Don Taylor</t>
  </si>
  <si>
    <t>Ducks,sticks,leaves, water level low</t>
  </si>
  <si>
    <t>Nancy&amp; Don Taylor</t>
  </si>
  <si>
    <t>Sticks &amp; brush</t>
  </si>
  <si>
    <t>Floating brush &amp; Vegetation, ducks</t>
  </si>
  <si>
    <t>Jim Thibodeau</t>
  </si>
  <si>
    <t>10+/-</t>
  </si>
  <si>
    <t>Mallards hanging around dock</t>
  </si>
  <si>
    <t>Leaves, sticks, old oil drum construction on bridge up river</t>
  </si>
  <si>
    <t>Solon, Evergreen's</t>
  </si>
  <si>
    <t>Strady Rain</t>
  </si>
  <si>
    <t>Solon</t>
  </si>
  <si>
    <t>WNW</t>
  </si>
  <si>
    <t>Hi Flow-14,000 cfs Wyman Dam</t>
  </si>
  <si>
    <t>Solon</t>
  </si>
  <si>
    <t>Craig Denis</t>
  </si>
  <si>
    <t>Missed July</t>
  </si>
  <si>
    <t>Heavy downpours</t>
  </si>
  <si>
    <t>Solon, Evergreen Campground</t>
  </si>
  <si>
    <t>Jonathan Goldthwaite</t>
  </si>
  <si>
    <t>&gt;3</t>
  </si>
  <si>
    <t>Scheduled Flow @Williams Dam was 5,700 cfs</t>
  </si>
  <si>
    <t>Scheduled Flow @Williams Dam was 3,200 cfs</t>
  </si>
  <si>
    <t>Eastern River - Dresden Mills</t>
  </si>
  <si>
    <t>Steve Eagles</t>
  </si>
  <si>
    <t>5?</t>
  </si>
  <si>
    <t xml:space="preserve">Eastern River - </t>
  </si>
  <si>
    <t>5-10</t>
  </si>
  <si>
    <t>No Sample</t>
  </si>
  <si>
    <t>Abby - Rte 24</t>
  </si>
  <si>
    <t>Ed Friedman</t>
  </si>
  <si>
    <t>Still some ice pens coming downstream</t>
  </si>
  <si>
    <t>missed May</t>
  </si>
  <si>
    <t>missed June</t>
  </si>
  <si>
    <t>David Whittlesey</t>
  </si>
  <si>
    <t>4+</t>
  </si>
  <si>
    <t>Overcast/Drizzle</t>
  </si>
  <si>
    <t xml:space="preserve"> WR indicator turned it sort of pink; chemicals no longer valid</t>
  </si>
  <si>
    <t>3+</t>
  </si>
  <si>
    <t>Flood</t>
  </si>
  <si>
    <t>Cathance - Bowdoinham Landing</t>
  </si>
  <si>
    <t>NNW</t>
  </si>
  <si>
    <t xml:space="preserve">          8-12</t>
  </si>
  <si>
    <t>Thin/Overcast</t>
  </si>
  <si>
    <t>ebb</t>
  </si>
  <si>
    <t>Grass Reeds &amp; a little ice flow</t>
  </si>
  <si>
    <t>4-7</t>
  </si>
  <si>
    <t>Starch indicator dated 8/07</t>
  </si>
  <si>
    <t>E/Variable S</t>
  </si>
  <si>
    <t>12+/-</t>
  </si>
  <si>
    <t>very little &lt;1</t>
  </si>
  <si>
    <t>Insignificant debris</t>
  </si>
  <si>
    <t>Bill Briggs</t>
  </si>
  <si>
    <t>SW/W varies</t>
  </si>
  <si>
    <t>8-12</t>
  </si>
  <si>
    <t>1+/-</t>
  </si>
  <si>
    <t>14+</t>
  </si>
  <si>
    <t>13-18</t>
  </si>
  <si>
    <t>Minor leaves, dust/pollen</t>
  </si>
  <si>
    <t>Cathance - 201</t>
  </si>
  <si>
    <t>Helen Watts</t>
  </si>
  <si>
    <t>5</t>
  </si>
  <si>
    <t>Lots of water</t>
  </si>
  <si>
    <t>Black Flies/Kayak/Motor boat/2 fishermen</t>
  </si>
  <si>
    <t>0-5</t>
  </si>
  <si>
    <t>Pollen &amp; maple seeds/2 canoes/2 kayaks all fishing Bass 1 1/2 - 2#, sunfish</t>
  </si>
  <si>
    <t>Water Very Low</t>
  </si>
  <si>
    <t>Turbitity very High for this location/ph lower thanusual</t>
  </si>
  <si>
    <t>Very High Flood</t>
  </si>
  <si>
    <t>Turbity High for her/ph Low for here</t>
  </si>
  <si>
    <t>Very Low Water</t>
  </si>
  <si>
    <t>Water fluctated this summer low/high around 4'</t>
  </si>
  <si>
    <t>Andro - Pleasant Point</t>
  </si>
  <si>
    <t>1.-5</t>
  </si>
  <si>
    <t>Geese in Bay</t>
  </si>
  <si>
    <t>1-5</t>
  </si>
  <si>
    <t>Scattered T-storms</t>
  </si>
  <si>
    <t>Water High/Running Hard</t>
  </si>
  <si>
    <t>Dead Fish/Clam shells around shore. Water Truck taking water- food wagon</t>
  </si>
  <si>
    <t>Steady rain</t>
  </si>
  <si>
    <t>2 people with 2 dogs swimming</t>
  </si>
  <si>
    <t>Steady rain</t>
  </si>
  <si>
    <t>light</t>
  </si>
  <si>
    <t>Sea plane across the river.Pink flowers on shore. Thunder</t>
  </si>
  <si>
    <t>1.-</t>
  </si>
  <si>
    <t>9.86 geoMean</t>
  </si>
  <si>
    <t>Andro - Durham Boat Landing</t>
  </si>
  <si>
    <t xml:space="preserve">     NW</t>
  </si>
  <si>
    <t>20</t>
  </si>
  <si>
    <t>Bates Rowing Team had put dock in/ sample taken from dock. Water level high</t>
  </si>
  <si>
    <t>12</t>
  </si>
  <si>
    <t>Small amount foam at water's edge</t>
  </si>
  <si>
    <t>Nancy Murphy</t>
  </si>
  <si>
    <t>6</t>
  </si>
  <si>
    <t>Low water level; lots of boats had been put in today</t>
  </si>
  <si>
    <t>Lots of plant matter blown off trees fr. Storm. Water very low</t>
  </si>
  <si>
    <t>Foam on shoreline. Water VERY low.</t>
  </si>
  <si>
    <t>Leaves in water.Water level low.</t>
  </si>
  <si>
    <t>9.44 geoMean</t>
  </si>
  <si>
    <t>Below GIP - Bates Boathouse</t>
  </si>
  <si>
    <t>No Sample/Ice on River</t>
  </si>
  <si>
    <t>Ice still on River shore</t>
  </si>
  <si>
    <t>No sample taken</t>
  </si>
  <si>
    <t>Ken &amp; Melinda Emerson</t>
  </si>
  <si>
    <t>N-NW</t>
  </si>
  <si>
    <t xml:space="preserve">            1-3</t>
  </si>
  <si>
    <t>Water high, log floating</t>
  </si>
  <si>
    <t>Partly cloudy/haze</t>
  </si>
  <si>
    <t>River high; Oxygen not on yet.</t>
  </si>
  <si>
    <t>Ken &amp; Melinda Emerson</t>
  </si>
  <si>
    <t>5-8</t>
  </si>
  <si>
    <t>Overcast/Part cloudy</t>
  </si>
  <si>
    <t>Oxygen barely on; BASS Boat Tournament started at 7:45; Bear Scat;Robins &amp; Warblers, found turkey feather: sample taken from dock.</t>
  </si>
  <si>
    <t>Mostly cloudy</t>
  </si>
  <si>
    <t>Water very high  Oxygen not on; bugs zigging on water surface.Snappling tutrle shells by nest.</t>
  </si>
  <si>
    <t>River current flowing backwards. Oxygen ON. River very low. Hurrican Hanna on her way.</t>
  </si>
  <si>
    <t>2 Red squirrels. More pine cones than normal.</t>
  </si>
  <si>
    <t>8.56 GeoMean</t>
  </si>
  <si>
    <t>Above GIP - 982 N. River Rd</t>
  </si>
  <si>
    <t>No Sample - Ice on River shoreline</t>
  </si>
  <si>
    <t>Ice along  no sample taken</t>
  </si>
  <si>
    <t>Above GIP - 982 N river Rd</t>
  </si>
  <si>
    <t>Water high; no shore visible.  Oxygen not on; sample taken from Big Rock.</t>
  </si>
  <si>
    <t>Above GIP - 982 N. River Rd</t>
  </si>
  <si>
    <t>Oxygen not on yet</t>
  </si>
  <si>
    <t>Steady Rain</t>
  </si>
  <si>
    <t>River lower; Oxygen ON; Bass boats going by</t>
  </si>
  <si>
    <t>Bass Boat Tournament</t>
  </si>
  <si>
    <t>0-1</t>
  </si>
  <si>
    <t>Cloudy</t>
  </si>
  <si>
    <t>River Very High. Momma &amp; 7 ducklings-Mallards right off shore.  Oxygen not on; Fisherman in boat.</t>
  </si>
  <si>
    <t>Pollen/seeds/needles/leaves. Current flowing opposite direction. Oxygen in on</t>
  </si>
  <si>
    <t>Hurrican Hanna coming</t>
  </si>
  <si>
    <t>1-3</t>
  </si>
  <si>
    <t>few leaves floating</t>
  </si>
  <si>
    <t>8.55 GeoMean</t>
  </si>
  <si>
    <t>IDEXX  - Total Coliform</t>
  </si>
  <si>
    <t>IDEXX  - Total Coliform Colonies</t>
  </si>
  <si>
    <t>IDEXX Cell Count- e Coli</t>
  </si>
  <si>
    <t>IDEXX  - e Coli Colonies</t>
  </si>
  <si>
    <t>Coliscan E. coli</t>
  </si>
  <si>
    <t>Coliscan Total Coliform</t>
  </si>
  <si>
    <t>DO</t>
  </si>
  <si>
    <t>DO 2</t>
  </si>
  <si>
    <t>DO 3</t>
  </si>
  <si>
    <t>Spec. Cond</t>
  </si>
  <si>
    <t xml:space="preserve"> Large/Small</t>
  </si>
  <si>
    <t>colonies/ 100mgl</t>
  </si>
  <si>
    <t>C</t>
  </si>
  <si>
    <t>DBL</t>
  </si>
  <si>
    <t>P-low</t>
  </si>
  <si>
    <t xml:space="preserve">Monthly </t>
  </si>
  <si>
    <t>49/41</t>
  </si>
  <si>
    <t>40/4</t>
  </si>
  <si>
    <t>Replicate</t>
  </si>
  <si>
    <t>49/40</t>
  </si>
  <si>
    <t>42/4</t>
  </si>
  <si>
    <t>downour</t>
  </si>
  <si>
    <t>P-heavy</t>
  </si>
  <si>
    <t>49/16</t>
  </si>
  <si>
    <t>32/1</t>
  </si>
  <si>
    <t>P-moderate</t>
  </si>
  <si>
    <t>Bi-Monthly</t>
  </si>
  <si>
    <t>49/47</t>
  </si>
  <si>
    <t>40/5</t>
  </si>
  <si>
    <r>
      <t xml:space="preserve">85.7 </t>
    </r>
    <r>
      <rPr>
        <sz val="10"/>
        <rFont val="Arial"/>
        <family val="2"/>
      </rPr>
      <t xml:space="preserve"> 48.9</t>
    </r>
  </si>
  <si>
    <t>P-moderate, W</t>
  </si>
  <si>
    <t>Coliscan</t>
  </si>
  <si>
    <t>49/33</t>
  </si>
  <si>
    <t>27/3</t>
  </si>
  <si>
    <t>49/46</t>
  </si>
  <si>
    <t>43/14</t>
  </si>
  <si>
    <t>heavy rain previous night</t>
  </si>
  <si>
    <t>49/45</t>
  </si>
  <si>
    <t>42/12</t>
  </si>
  <si>
    <t>46/11</t>
  </si>
  <si>
    <t>heavy rain two nights before sample</t>
  </si>
  <si>
    <t>49/48</t>
  </si>
  <si>
    <t>48/12</t>
  </si>
  <si>
    <t>27/4</t>
  </si>
  <si>
    <t>P-heavy, B</t>
  </si>
  <si>
    <t>45/15</t>
  </si>
  <si>
    <t>3 boats launched before sample</t>
  </si>
  <si>
    <t>18/6</t>
  </si>
  <si>
    <t>49/42</t>
  </si>
  <si>
    <t>13/1</t>
  </si>
  <si>
    <t>48/48</t>
  </si>
  <si>
    <t>48/47</t>
  </si>
  <si>
    <t>rain previous night</t>
  </si>
  <si>
    <t>47/7</t>
  </si>
  <si>
    <t>DBL 3</t>
  </si>
  <si>
    <t>??</t>
  </si>
  <si>
    <t>44/6</t>
  </si>
  <si>
    <t>BWW</t>
  </si>
  <si>
    <t>PBL</t>
  </si>
  <si>
    <t>49/44</t>
  </si>
  <si>
    <t>48/15</t>
  </si>
  <si>
    <t>49/35</t>
  </si>
  <si>
    <t>24/11</t>
  </si>
  <si>
    <t xml:space="preserve">PBL </t>
  </si>
  <si>
    <t>48/30</t>
  </si>
  <si>
    <t>29/8</t>
  </si>
  <si>
    <t>incomplete data sheet</t>
  </si>
  <si>
    <t>33/2</t>
  </si>
  <si>
    <r>
      <t>54.8</t>
    </r>
    <r>
      <rPr>
        <sz val="10"/>
        <rFont val="Arial"/>
        <family val="2"/>
      </rPr>
      <t xml:space="preserve">  36.5</t>
    </r>
  </si>
  <si>
    <t>30/4</t>
  </si>
  <si>
    <t>27/7</t>
  </si>
  <si>
    <t>sampled DO in flow and eddy- same reading</t>
  </si>
  <si>
    <t>27/2</t>
  </si>
  <si>
    <t>DO 1 at .5m; DO 2 at 1m; H2O temp at .5m: 20.1; SC at .5m: 65.4</t>
  </si>
  <si>
    <t>20/3</t>
  </si>
  <si>
    <t>clear/overcast</t>
  </si>
  <si>
    <t>46/10</t>
  </si>
  <si>
    <t>air temp from DO meter; bacteria sample by hand direct to bottle- no throw bucket</t>
  </si>
  <si>
    <t>46/13</t>
  </si>
  <si>
    <t>11L/3S</t>
  </si>
  <si>
    <t>lowest water of season, 1m depth</t>
  </si>
  <si>
    <t>49/43</t>
  </si>
  <si>
    <t>49/37</t>
  </si>
  <si>
    <t>11/3</t>
  </si>
  <si>
    <t>brown/white foam; rising water, 1m sample depth</t>
  </si>
  <si>
    <t>sample depth 1m</t>
  </si>
  <si>
    <t>40/9</t>
  </si>
  <si>
    <t>FPU</t>
  </si>
  <si>
    <t>48/39</t>
  </si>
  <si>
    <t>46/14</t>
  </si>
  <si>
    <t>47/14</t>
  </si>
  <si>
    <t>8/1</t>
  </si>
  <si>
    <t>49/39</t>
  </si>
  <si>
    <t>30/9</t>
  </si>
  <si>
    <r>
      <t>58.8</t>
    </r>
    <r>
      <rPr>
        <sz val="10"/>
        <rFont val="Arial"/>
        <family val="2"/>
      </rPr>
      <t xml:space="preserve">  44</t>
    </r>
  </si>
  <si>
    <t>47/47</t>
  </si>
  <si>
    <t>32/5</t>
  </si>
  <si>
    <r>
      <t>57.3</t>
    </r>
    <r>
      <rPr>
        <sz val="10"/>
        <rFont val="Arial"/>
        <family val="2"/>
      </rPr>
      <t xml:space="preserve">   39.9</t>
    </r>
  </si>
  <si>
    <t>49/22</t>
  </si>
  <si>
    <t>25/6</t>
  </si>
  <si>
    <t>high water; 3'</t>
  </si>
  <si>
    <t>23/9</t>
  </si>
  <si>
    <t>sampling depth - 1m</t>
  </si>
  <si>
    <t>47/10</t>
  </si>
  <si>
    <t>WT at surface: 10</t>
  </si>
  <si>
    <t>49/38</t>
  </si>
  <si>
    <t>12/2</t>
  </si>
  <si>
    <t>sample at 1m</t>
  </si>
  <si>
    <t>47/19</t>
  </si>
  <si>
    <t>N. wind</t>
  </si>
  <si>
    <t>49/36</t>
  </si>
  <si>
    <t>9/4</t>
  </si>
  <si>
    <t>1m sample</t>
  </si>
  <si>
    <t>49/26</t>
  </si>
  <si>
    <t>5/0</t>
  </si>
  <si>
    <t>WT- 8.8</t>
  </si>
  <si>
    <t>48/24</t>
  </si>
  <si>
    <t>3/1</t>
  </si>
  <si>
    <t>48/16</t>
  </si>
  <si>
    <t>41/6</t>
  </si>
  <si>
    <t>FPD</t>
  </si>
  <si>
    <t>47/17</t>
  </si>
  <si>
    <t>34/1</t>
  </si>
  <si>
    <r>
      <t>55.7</t>
    </r>
    <r>
      <rPr>
        <sz val="10"/>
        <rFont val="Arial"/>
        <family val="2"/>
      </rPr>
      <t xml:space="preserve">  36.1</t>
    </r>
  </si>
  <si>
    <t>49/13</t>
  </si>
  <si>
    <t>29/3</t>
  </si>
  <si>
    <t>48/36</t>
  </si>
  <si>
    <t>19/1</t>
  </si>
  <si>
    <t>sampling depth- .5m</t>
  </si>
  <si>
    <t>47/16</t>
  </si>
  <si>
    <t>sample at .5m</t>
  </si>
  <si>
    <t>14/1</t>
  </si>
  <si>
    <t>WT Surface: 8.2, 8.6, 8.8</t>
  </si>
  <si>
    <t>46/15</t>
  </si>
  <si>
    <t>no waves</t>
  </si>
  <si>
    <r>
      <t xml:space="preserve">FPD   </t>
    </r>
    <r>
      <rPr>
        <sz val="10"/>
        <color indexed="10"/>
        <rFont val="Arial"/>
        <family val="2"/>
      </rPr>
      <t>OK</t>
    </r>
  </si>
  <si>
    <t>.5m sample depth</t>
  </si>
  <si>
    <t>49/30</t>
  </si>
  <si>
    <t>.5m sample depth; WT DO: 8.9, 9.2</t>
  </si>
  <si>
    <t>49/25</t>
  </si>
  <si>
    <t>43/6</t>
  </si>
  <si>
    <t>48/32</t>
  </si>
  <si>
    <t>40/6</t>
  </si>
  <si>
    <t>44/10</t>
  </si>
  <si>
    <t>15/1</t>
  </si>
  <si>
    <t>BCP</t>
  </si>
  <si>
    <t>45/12</t>
  </si>
  <si>
    <t>48/20</t>
  </si>
  <si>
    <t>12/3</t>
  </si>
  <si>
    <r>
      <t xml:space="preserve">55.7 </t>
    </r>
    <r>
      <rPr>
        <sz val="10"/>
        <rFont val="Arial"/>
        <family val="2"/>
      </rPr>
      <t xml:space="preserve">  36.1</t>
    </r>
  </si>
  <si>
    <t>30/5</t>
  </si>
  <si>
    <t>Sarah Cowperthwaite</t>
  </si>
  <si>
    <t>11/1</t>
  </si>
  <si>
    <t>9/3</t>
  </si>
  <si>
    <t>.5m depth</t>
  </si>
  <si>
    <t>42/8</t>
  </si>
  <si>
    <t>BWS</t>
  </si>
  <si>
    <t>45/18</t>
  </si>
  <si>
    <t>split with BWWTP</t>
  </si>
  <si>
    <t>13/0</t>
  </si>
  <si>
    <t>throw bottle</t>
  </si>
  <si>
    <t>8:05AM</t>
  </si>
  <si>
    <t>49/27</t>
  </si>
  <si>
    <t>in shore eddy</t>
  </si>
  <si>
    <t>49/17</t>
  </si>
  <si>
    <t>BBB</t>
  </si>
  <si>
    <t>Kathleen McGee/Ed Friedmand</t>
  </si>
  <si>
    <t>13/2</t>
  </si>
  <si>
    <t>bacteria sample taken at 1:50pm</t>
  </si>
  <si>
    <t>25/5</t>
  </si>
  <si>
    <t>26/5</t>
  </si>
  <si>
    <t>24/2</t>
  </si>
  <si>
    <t>.5 m sample</t>
  </si>
  <si>
    <t>22/4</t>
  </si>
  <si>
    <t>Misty Gorski</t>
  </si>
  <si>
    <t>49/23</t>
  </si>
  <si>
    <t>12/1</t>
  </si>
  <si>
    <t>37/4</t>
  </si>
  <si>
    <t>whirl pack not sealed</t>
  </si>
  <si>
    <t>43/4</t>
  </si>
  <si>
    <t>sample depth at 8m</t>
  </si>
  <si>
    <t>BIL</t>
  </si>
  <si>
    <t>47/22</t>
  </si>
  <si>
    <t>16/1</t>
  </si>
  <si>
    <t>36/7</t>
  </si>
  <si>
    <r>
      <t>73.8</t>
    </r>
    <r>
      <rPr>
        <sz val="10"/>
        <rFont val="Arial"/>
        <family val="2"/>
      </rPr>
      <t xml:space="preserve">  47.7</t>
    </r>
  </si>
  <si>
    <t>25/4</t>
  </si>
  <si>
    <t>48/44</t>
  </si>
  <si>
    <t>22/2</t>
  </si>
  <si>
    <t>26/4</t>
  </si>
  <si>
    <t>48/10</t>
  </si>
  <si>
    <t>small amount of foam across river; readings taken at .5m and 1m. Results the same</t>
  </si>
  <si>
    <t>18/0</t>
  </si>
  <si>
    <t>light foam; low water</t>
  </si>
  <si>
    <t>47/20</t>
  </si>
  <si>
    <t>49/14</t>
  </si>
  <si>
    <t>12/0</t>
  </si>
  <si>
    <t>1m sample depth</t>
  </si>
  <si>
    <t>49/21</t>
  </si>
  <si>
    <t>9/0</t>
  </si>
  <si>
    <t>45/6</t>
  </si>
  <si>
    <t>WT DO: 10, 10</t>
  </si>
  <si>
    <t>39/8</t>
  </si>
  <si>
    <r>
      <t xml:space="preserve">Water St </t>
    </r>
    <r>
      <rPr>
        <sz val="10"/>
        <color indexed="10"/>
        <rFont val="Arial"/>
        <family val="2"/>
      </rPr>
      <t xml:space="preserve">Landing </t>
    </r>
    <r>
      <rPr>
        <sz val="10"/>
        <rFont val="Arial"/>
        <family val="2"/>
      </rPr>
      <t>(BWS)</t>
    </r>
  </si>
  <si>
    <t>Douglas Richmond</t>
  </si>
  <si>
    <t>Water St Bridge (BWS)</t>
  </si>
  <si>
    <t>Diane Richmond</t>
  </si>
  <si>
    <t>Steady Rain</t>
  </si>
  <si>
    <t>48/42</t>
  </si>
  <si>
    <t>22/0</t>
  </si>
  <si>
    <r>
      <t>28.2</t>
    </r>
    <r>
      <rPr>
        <sz val="10"/>
        <rFont val="Arial"/>
        <family val="2"/>
      </rPr>
      <t xml:space="preserve">  22.2</t>
    </r>
  </si>
  <si>
    <t>48/46</t>
  </si>
  <si>
    <t>35/11</t>
  </si>
  <si>
    <r>
      <t>78.4</t>
    </r>
    <r>
      <rPr>
        <sz val="10"/>
        <rFont val="Arial"/>
        <family val="2"/>
      </rPr>
      <t xml:space="preserve">  37.2</t>
    </r>
  </si>
  <si>
    <t>36/4</t>
  </si>
  <si>
    <t>2+ boats</t>
  </si>
  <si>
    <t>26/1</t>
  </si>
  <si>
    <t>overcast/fog</t>
  </si>
  <si>
    <t>49/11</t>
  </si>
  <si>
    <t>boat</t>
  </si>
  <si>
    <t>49/6</t>
  </si>
  <si>
    <t>16/4</t>
  </si>
  <si>
    <t>DO- Ed</t>
  </si>
  <si>
    <t>18/3</t>
  </si>
  <si>
    <t>DO-KMC</t>
  </si>
  <si>
    <t>48/25</t>
  </si>
  <si>
    <t>2/1</t>
  </si>
  <si>
    <t>41/5</t>
  </si>
  <si>
    <t>(12)</t>
  </si>
  <si>
    <t>WSM</t>
  </si>
  <si>
    <t>49/32</t>
  </si>
  <si>
    <t>36/2</t>
  </si>
  <si>
    <t>DO taken at 7' (8.8 DO recorded at shore)</t>
  </si>
  <si>
    <t>33/5</t>
  </si>
  <si>
    <t>Replicate 2</t>
  </si>
  <si>
    <t>48/38</t>
  </si>
  <si>
    <t>23/5</t>
  </si>
  <si>
    <t>17/5</t>
  </si>
  <si>
    <t>sample at 7'</t>
  </si>
  <si>
    <t>48/13</t>
  </si>
  <si>
    <t>WT at surface: 8.4, 8.4, 8.6; DO meter at surface: 8.5</t>
  </si>
  <si>
    <t>10/5</t>
  </si>
  <si>
    <t>2.5m sample depth</t>
  </si>
  <si>
    <t>11/2</t>
  </si>
  <si>
    <t>sample at 2m</t>
  </si>
  <si>
    <t>37/10</t>
  </si>
  <si>
    <t>sample at 3m; meter trouble</t>
  </si>
  <si>
    <t>(13)</t>
  </si>
  <si>
    <t>Bay Bridge Landing</t>
  </si>
  <si>
    <t>Linda Hutchins</t>
  </si>
  <si>
    <t>42/5</t>
  </si>
  <si>
    <t>P-low, B</t>
  </si>
  <si>
    <r>
      <t>36.9</t>
    </r>
    <r>
      <rPr>
        <sz val="10"/>
        <rFont val="Arial"/>
        <family val="2"/>
      </rPr>
      <t xml:space="preserve">   27.7</t>
    </r>
  </si>
  <si>
    <t>49/28</t>
  </si>
  <si>
    <t>29/2</t>
  </si>
  <si>
    <t>DO,temp, SC by KMC</t>
  </si>
  <si>
    <t>DO, SC: KMC</t>
  </si>
  <si>
    <t>(14)</t>
  </si>
  <si>
    <t>BCM</t>
  </si>
  <si>
    <t>49/29</t>
  </si>
  <si>
    <t>bacteria-surface sample 9"</t>
  </si>
  <si>
    <t>Surface</t>
  </si>
  <si>
    <t>29/4</t>
  </si>
  <si>
    <t>bacteria- mid depth sample</t>
  </si>
  <si>
    <t>47/8</t>
  </si>
  <si>
    <t>1 boat and several ducks</t>
  </si>
  <si>
    <t>M, W</t>
  </si>
  <si>
    <t>a lot of effluent-very foamy</t>
  </si>
  <si>
    <t>49/20</t>
  </si>
  <si>
    <t>W-ducks</t>
  </si>
  <si>
    <t>8/2</t>
  </si>
  <si>
    <t>beaver, heron</t>
  </si>
  <si>
    <t>8/0</t>
  </si>
  <si>
    <t>39/6</t>
  </si>
  <si>
    <t>sample depth 2m</t>
  </si>
  <si>
    <t>38/7</t>
  </si>
  <si>
    <t>pooping gulls</t>
  </si>
  <si>
    <t>43/8</t>
  </si>
  <si>
    <t>old shore site BCP in eddy</t>
  </si>
  <si>
    <t>49/15</t>
  </si>
  <si>
    <t>(15)</t>
  </si>
  <si>
    <t>Gardiner</t>
  </si>
  <si>
    <t>Wendy Rose</t>
  </si>
  <si>
    <t>overcast-fog/haze</t>
  </si>
  <si>
    <t>Monthly-Coliscan</t>
  </si>
  <si>
    <t>? On data sheet</t>
  </si>
  <si>
    <t>(16)</t>
  </si>
  <si>
    <t>West Gardiner</t>
  </si>
  <si>
    <t>(17)</t>
  </si>
  <si>
    <t>BWS CRK</t>
  </si>
  <si>
    <t>24/1</t>
  </si>
  <si>
    <t>19/4</t>
  </si>
  <si>
    <r>
      <t>PBL</t>
    </r>
    <r>
      <rPr>
        <sz val="10"/>
        <rFont val="Arial"/>
        <family val="2"/>
      </rPr>
      <t>- RT</t>
    </r>
  </si>
  <si>
    <t xml:space="preserve">12/0 </t>
  </si>
  <si>
    <t>LRD</t>
  </si>
  <si>
    <t>BrWWTP</t>
  </si>
  <si>
    <t>Little River Dam</t>
  </si>
  <si>
    <t xml:space="preserve">Replicate ? </t>
  </si>
  <si>
    <t>ID</t>
  </si>
  <si>
    <t>Location-upstream to down</t>
  </si>
  <si>
    <t>Fish Park Up [above dam]</t>
  </si>
  <si>
    <t>Fish Park Down [below dam]</t>
  </si>
  <si>
    <t>Bruns. Water Works</t>
  </si>
  <si>
    <t>Bruns.Interstate Ledges</t>
  </si>
  <si>
    <t>Bruns. Canoe Portage</t>
  </si>
  <si>
    <t>Bruns. Canoe Mooring [off BCP]</t>
  </si>
  <si>
    <t>Bruns.Water St. Boat Launch</t>
  </si>
  <si>
    <t>Water St. Mooring [off BCP]</t>
  </si>
  <si>
    <t>Brunswick Bay Bridge</t>
  </si>
  <si>
    <t>Misc</t>
  </si>
  <si>
    <t>BWS CRK-drainage creek next to BWS</t>
  </si>
  <si>
    <t>LRD-Little River Dam</t>
  </si>
  <si>
    <t>Splits with Brunswick WWTP</t>
  </si>
  <si>
    <t>split</t>
  </si>
  <si>
    <t>Did not record</t>
  </si>
  <si>
    <t>BWWTP inc. FOMB tray, BWTP reagent</t>
  </si>
  <si>
    <t>FOMB incubate</t>
  </si>
  <si>
    <t>BWWTP inc. &amp; BWWTP reagent and tray</t>
  </si>
  <si>
    <t>BWWTP inc. &amp; FOMB tray &amp; reagent</t>
  </si>
  <si>
    <t>NNW</t>
  </si>
  <si>
    <t xml:space="preserve">     2-4</t>
  </si>
  <si>
    <t>Kathie Duncan</t>
  </si>
  <si>
    <t>13:45 PM</t>
  </si>
  <si>
    <t>Missed Sept</t>
  </si>
  <si>
    <t xml:space="preserve">     E</t>
  </si>
  <si>
    <t>waves,whitecaps</t>
  </si>
  <si>
    <t>Very windy last few days gust over 40mph 2 days ago</t>
  </si>
  <si>
    <t xml:space="preserve">     SW</t>
  </si>
  <si>
    <t>15:00 PM</t>
  </si>
  <si>
    <t>5-G10</t>
  </si>
  <si>
    <t xml:space="preserve">high </t>
  </si>
  <si>
    <t>forgot thermometer</t>
  </si>
  <si>
    <t>Water same as skin temp</t>
  </si>
  <si>
    <t>&gt;5</t>
  </si>
  <si>
    <t>Strong Gusts of wind</t>
  </si>
  <si>
    <t>light steady breeze</t>
  </si>
  <si>
    <t>Missed June</t>
  </si>
  <si>
    <t xml:space="preserve">  24:38</t>
  </si>
  <si>
    <t>Bethany Laursen</t>
  </si>
  <si>
    <t xml:space="preserve">           8-12</t>
  </si>
  <si>
    <t>Dave Parsons</t>
  </si>
  <si>
    <t>Sligh t Tan color Flow at Sidny 11,200FT3/5</t>
  </si>
  <si>
    <t>Insects(midges) Flow at Sidnet 9,980 FT 3/5</t>
  </si>
  <si>
    <t>Flow at Sidney USGS Gauge 12,500 FT 3/5</t>
  </si>
  <si>
    <t>Flow at Sidney USGS Gauge 19,800 FT 3/5</t>
  </si>
  <si>
    <t xml:space="preserve">     W</t>
  </si>
  <si>
    <t>Yellow Stain. Flow at Sidney 9,550 FT 3/5</t>
  </si>
  <si>
    <t>Yellow Stain. Flow at Sidney 3,430 FT 3/5</t>
  </si>
  <si>
    <t>Yellow Stain. Flow at Sidney 3,980 FT 3/5</t>
  </si>
  <si>
    <t>Eastern River Dresden Mills Rt 27</t>
  </si>
  <si>
    <t>Bettany Laursen</t>
  </si>
  <si>
    <t>ESE</t>
  </si>
  <si>
    <t>&lt;2</t>
  </si>
  <si>
    <t>Great Horned Owl being chased by Bald Eagle; people catching lots of catfish, white perch &amp; carp</t>
  </si>
  <si>
    <t>N.B. quite a lot of particles still present after 8 drops, adding 2 more to one of the samples didn't decrease particles, didn't use that bottle for titration.</t>
  </si>
  <si>
    <t>Cornorant; very few oil spots near shore</t>
  </si>
  <si>
    <t>S/SE</t>
  </si>
  <si>
    <t xml:space="preserve">           4-7</t>
  </si>
  <si>
    <t>Beautiful mist on the river</t>
  </si>
  <si>
    <t>Didn't have distilled water for Turbidity test.</t>
  </si>
  <si>
    <t>Eastern River - Middle Bridge Rt 197</t>
  </si>
  <si>
    <t>Missed April</t>
  </si>
  <si>
    <t>Snappers are nesting</t>
  </si>
  <si>
    <t xml:space="preserve">         5-10</t>
  </si>
  <si>
    <t>East side of Rt 24 inder construction</t>
  </si>
  <si>
    <t>15-25</t>
  </si>
  <si>
    <t xml:space="preserve">          12-19</t>
  </si>
  <si>
    <t>&gt;7</t>
  </si>
  <si>
    <t>Very minimal floating grass</t>
  </si>
  <si>
    <t xml:space="preserve">     S</t>
  </si>
  <si>
    <t>floats being installed</t>
  </si>
  <si>
    <t xml:space="preserve">          6-11</t>
  </si>
  <si>
    <t xml:space="preserve">          13-18</t>
  </si>
  <si>
    <t>&lt;.1</t>
  </si>
  <si>
    <t>Almost no organic material</t>
  </si>
  <si>
    <t xml:space="preserve">          10-15</t>
  </si>
  <si>
    <t>9:56,22:06</t>
  </si>
  <si>
    <t>Boat activity</t>
  </si>
  <si>
    <t>7+</t>
  </si>
  <si>
    <t>Very slight organic scum</t>
  </si>
  <si>
    <t>Slight erosion, scum in places</t>
  </si>
  <si>
    <t>10+</t>
  </si>
  <si>
    <t>Water very low, 4 fishermen</t>
  </si>
  <si>
    <t>water is low</t>
  </si>
  <si>
    <t>moose, water very high</t>
  </si>
  <si>
    <t>Very low-maybe 18" below last month</t>
  </si>
  <si>
    <t>Water very low</t>
  </si>
  <si>
    <t xml:space="preserve">          5-10</t>
  </si>
  <si>
    <t>Gusty winds</t>
  </si>
  <si>
    <t xml:space="preserve">            1-5</t>
  </si>
  <si>
    <t xml:space="preserve">Clear </t>
  </si>
  <si>
    <t>2 Eagles</t>
  </si>
  <si>
    <t>lots of ducks</t>
  </si>
  <si>
    <t xml:space="preserve">N </t>
  </si>
  <si>
    <t xml:space="preserve">            5-10</t>
  </si>
  <si>
    <t>birds around</t>
  </si>
  <si>
    <t>a lot of wood on boat ramp</t>
  </si>
  <si>
    <t>`</t>
  </si>
  <si>
    <t>1 boat trailer, 3 people picking up wood</t>
  </si>
  <si>
    <t>Over cast</t>
  </si>
  <si>
    <t>Sea plane across the water; 3 people fishing</t>
  </si>
  <si>
    <t>2 sea plane across river.</t>
  </si>
  <si>
    <t xml:space="preserve"> 2 sea planes across river</t>
  </si>
  <si>
    <t>2 Sea planes across the water, small fish</t>
  </si>
  <si>
    <t>wood duck</t>
  </si>
  <si>
    <t>ph checked 3 times: 4.5/3/5.5</t>
  </si>
  <si>
    <t>tree limbs in water</t>
  </si>
  <si>
    <t>Downpour</t>
  </si>
  <si>
    <t>Geese, tree limbs &amp; seed, lota of minnows</t>
  </si>
  <si>
    <t>Boat had been launched before I arrived</t>
  </si>
  <si>
    <t>Water level lowest this year</t>
  </si>
  <si>
    <t>Water level lowest of the year</t>
  </si>
  <si>
    <t>great Blue Heron, swarm of water bugs. Water level lowest EVER</t>
  </si>
  <si>
    <t>Lowest water level</t>
  </si>
  <si>
    <t>Andro - Auburn Boat Launch</t>
  </si>
  <si>
    <t>Melinda &amp; Ken Emerson</t>
  </si>
  <si>
    <t xml:space="preserve"> Black Duck &amp; birds</t>
  </si>
  <si>
    <t>Little bit of scum on surface</t>
  </si>
  <si>
    <t>gulls and other birds</t>
  </si>
  <si>
    <t>Melinda Emerson</t>
  </si>
  <si>
    <t xml:space="preserve">            4-7</t>
  </si>
  <si>
    <t>River High,  twigs &amp; debris floating</t>
  </si>
  <si>
    <t>Mallard,River High, grass floating</t>
  </si>
  <si>
    <t>Mallard duck, gulls, bald eagle, leaves floating</t>
  </si>
  <si>
    <t>(PBL) Pejepscot Boat Launch</t>
  </si>
  <si>
    <t>P-L</t>
  </si>
  <si>
    <t>Slight mist over water, calm, high water, algae/plant growth along shore</t>
  </si>
  <si>
    <t>REPLICATE</t>
  </si>
  <si>
    <t>very light fog on river</t>
  </si>
  <si>
    <t>P-H 48hrs prev., flooded out sample off ramp</t>
  </si>
  <si>
    <t>Durham Boat Launch (DBL)</t>
  </si>
  <si>
    <t>P-L, B, three boats had left the launch before she arrived at site</t>
  </si>
  <si>
    <t>P-H</t>
  </si>
  <si>
    <t>Very Low water</t>
  </si>
  <si>
    <t>P-H, 48hr, 3"+</t>
  </si>
  <si>
    <t>(FPU) Fish Park Upstream</t>
  </si>
  <si>
    <t>P-L, Oily sheen on water, fishermen in area</t>
  </si>
  <si>
    <t/>
  </si>
  <si>
    <t>(FPD) Fish Park Downstream</t>
  </si>
  <si>
    <t>1 Meter</t>
  </si>
  <si>
    <t>B:2 kayakers</t>
  </si>
  <si>
    <t>REPLICATE 1 Meter</t>
  </si>
  <si>
    <t>Overcast / Clear</t>
  </si>
  <si>
    <t>(BIL) Brunswick Interstate Ledges</t>
  </si>
  <si>
    <t>NONE GIVEN</t>
  </si>
  <si>
    <t>P-H, High water (Highest ever)</t>
  </si>
  <si>
    <t>(BCP) Brunswick Canoe Portage</t>
  </si>
  <si>
    <t>W,N:yellow flotsam</t>
  </si>
  <si>
    <t>Depth .5m</t>
  </si>
  <si>
    <t>(BCM) Brunswick Canoe Mooring</t>
  </si>
  <si>
    <t>W, Quite a bit of foamy yellow flotsam</t>
  </si>
  <si>
    <t>Very Clear Water</t>
  </si>
  <si>
    <t>2 meters</t>
  </si>
  <si>
    <t>LAB SPLIT</t>
  </si>
  <si>
    <t>DEPTH 2m</t>
  </si>
  <si>
    <t>(BWS) Brunswick Water Street ramp</t>
  </si>
  <si>
    <t>P-M,B,N-Low Flow</t>
  </si>
  <si>
    <t>P-H, N -lowflow, 2 fisherman on sandbar above sample spot</t>
  </si>
  <si>
    <t>(WSM)  Brunswick Water St. Mooring</t>
  </si>
  <si>
    <t>White foam dotting river</t>
  </si>
  <si>
    <t>Windy</t>
  </si>
  <si>
    <t>4 heron, several boats but many paddle- nor lots of traffic- boats stationary- and taking up space at boat launch had to wait- low tide little smelly</t>
  </si>
  <si>
    <t>Lots of fishermen, Big hatch lots of bugs</t>
  </si>
  <si>
    <t>Lots of fishermen</t>
  </si>
  <si>
    <t>Overcast/Fog</t>
  </si>
  <si>
    <t>Lots of fish some heron</t>
  </si>
  <si>
    <t>P-H, Very High Tide</t>
  </si>
  <si>
    <t>Brunswick Bay Bridge(BBB)</t>
  </si>
  <si>
    <t>current fairly fast</t>
  </si>
  <si>
    <t>windy</t>
  </si>
  <si>
    <t>Rain night before, very low tide, many fishermen</t>
  </si>
  <si>
    <t>Overcast, Fog/Haze</t>
  </si>
  <si>
    <t xml:space="preserve">(NBK) North Bath Kennebec </t>
  </si>
  <si>
    <t>Ed Benedikt</t>
  </si>
  <si>
    <t>P-L, Low tide</t>
  </si>
  <si>
    <t>P-M</t>
  </si>
  <si>
    <t>(SBK) South Bath Kennebec</t>
  </si>
  <si>
    <t>P-L, low tide, strong current</t>
  </si>
  <si>
    <t>Ruth Innes</t>
  </si>
  <si>
    <t>(RNL) Richmond Nash Landing</t>
  </si>
  <si>
    <t>William Briggs</t>
  </si>
  <si>
    <t>Tide going out, minor flotsum nearer shore</t>
  </si>
  <si>
    <t>P-L, B, very light drizzle day before, several boats downstream, tide going out, slight oily scum &amp; vegetative debris</t>
  </si>
  <si>
    <t>Clear(Mostly)</t>
  </si>
  <si>
    <t>B(Many), tide going out, slight scum with seeds, ripples</t>
  </si>
  <si>
    <t>Fog</t>
  </si>
  <si>
    <t>P-H, 36 hours before</t>
  </si>
  <si>
    <t>P-H, B, 2 boats near and downstream from site others further down stream, flood tide, brown scum on water</t>
  </si>
  <si>
    <t>Cathance 201 (201)</t>
  </si>
  <si>
    <t>Clear, Hot and Sunny</t>
  </si>
  <si>
    <t>set cumulous</t>
  </si>
  <si>
    <t>(BWS)</t>
  </si>
  <si>
    <t>P-M,N(stormwater culvert flowing moderately), B:1canoe w/ motor</t>
  </si>
  <si>
    <t>(LRD) Little River Dam</t>
  </si>
  <si>
    <t>(RTL) Richmond Town Landing</t>
  </si>
  <si>
    <t>P-L, Tide going out</t>
  </si>
  <si>
    <t>Cabin cruiser tied at south end of float, tide going out, minor scum on water surface</t>
  </si>
  <si>
    <t>P-L, B, Light drizzle day before</t>
  </si>
  <si>
    <t>Mostly Clear</t>
  </si>
  <si>
    <t>Tide going out</t>
  </si>
  <si>
    <t>P-H 36hrs previously, Tide coming in</t>
  </si>
  <si>
    <t>P-H, B</t>
  </si>
  <si>
    <t>(PPT) Pleasant Pt.</t>
  </si>
  <si>
    <t>Clear/Overcast</t>
  </si>
  <si>
    <t>(GBL) Gardiner Boat Launch</t>
  </si>
  <si>
    <t>T-Coliform may have been misread</t>
  </si>
  <si>
    <t>Overcast, Light Drizzle</t>
  </si>
  <si>
    <t>P-H, Found half of an eel Washed up on the boat launch ramp</t>
  </si>
  <si>
    <t>South Gardiner Kennebec (SGK)</t>
  </si>
  <si>
    <t>CHECK (B)</t>
  </si>
  <si>
    <t>(CTL) Cathance Town Landing-Bowdoinham</t>
  </si>
  <si>
    <t>Tide going out, flotsum on surface</t>
  </si>
  <si>
    <t>P-L,B, several boats across river</t>
  </si>
  <si>
    <t>B(2 cabin cruisers 2 outboards, several skiffs, many boats tied up across the river + boats moored downstream), Tide going out, breeze, ripples</t>
  </si>
  <si>
    <t>P-H 36 hrs before, tide coming in, scum on water, B(9 boats across 3 boats downstream)</t>
  </si>
  <si>
    <t>P-H, B, flood tide, several boats across river and downstream</t>
  </si>
  <si>
    <t>(GBK)</t>
  </si>
  <si>
    <t>Brunswick Water Street</t>
  </si>
  <si>
    <t>N-Low Flow</t>
  </si>
  <si>
    <t>Partly Clear</t>
  </si>
  <si>
    <t>High tide starting to go out</t>
  </si>
  <si>
    <t>P-H, (Friday a.m.)</t>
  </si>
  <si>
    <t>P-H, Culvert for intermittent stream- stream is flowing steady</t>
  </si>
  <si>
    <t>Overcast,drizzle,snow</t>
  </si>
  <si>
    <t>Specific Gravity - 1.0020 at read temo of 7.8. Salinity - 1.6 ppt</t>
  </si>
  <si>
    <t>Kathine Dunn</t>
  </si>
  <si>
    <t>Specific Gravity - 1.0005 at read temo of 18. Salinity - 4 ppt</t>
  </si>
  <si>
    <t>Specific Gravity - 1.0005 at read temo of 18. Salinity - 0 ppt</t>
  </si>
  <si>
    <t>High Flood</t>
  </si>
  <si>
    <t>Specific Gravity - 1.0075 at read temo of 22.0. Salinity - 24.5 ppt</t>
  </si>
  <si>
    <t>6-12</t>
  </si>
  <si>
    <t>Specific Gravity - 1.0020 at read temo of 9.7. Salinity - 1.7 ppt</t>
  </si>
  <si>
    <t>Low Flood</t>
  </si>
  <si>
    <t>Sun came out briefly while testing</t>
  </si>
  <si>
    <t>15   Gusts 25</t>
  </si>
  <si>
    <t>Waves,Whitecaps</t>
  </si>
  <si>
    <t>Very Windy</t>
  </si>
  <si>
    <t>Overcast,Drizzle</t>
  </si>
  <si>
    <t>Rain Steady Overnight</t>
  </si>
  <si>
    <t>25 Gusts &gt;30</t>
  </si>
  <si>
    <t>Tide seems higher than ebb</t>
  </si>
  <si>
    <t>Milo Stanley</t>
  </si>
  <si>
    <t>7?11/10</t>
  </si>
  <si>
    <t>7</t>
  </si>
  <si>
    <t>Lighy</t>
  </si>
  <si>
    <t>18</t>
  </si>
  <si>
    <t>Gardiner Landing</t>
  </si>
  <si>
    <t>Andrew Fiori</t>
  </si>
  <si>
    <t>Cormorants,gulls,osprey</t>
  </si>
  <si>
    <t>9 drops, 10 drops &amp; 12 drops od Sulphuric acid</t>
  </si>
  <si>
    <t>Shoreline erosion at mouth of large inlet, abundant pollen on surface</t>
  </si>
  <si>
    <t>12 drops (due to insufficent shaking)</t>
  </si>
  <si>
    <t>Overcast/Fog/Haze</t>
  </si>
  <si>
    <t>gull, chimney swift, numerousfish, jumping and along shore, blue heron</t>
  </si>
  <si>
    <t>gulls, fisherman,boats,osprey,large fish jumping</t>
  </si>
  <si>
    <t>1/8</t>
  </si>
  <si>
    <t>seagulls, ducks</t>
  </si>
  <si>
    <t>cornorants, on-going construction of waterside park</t>
  </si>
  <si>
    <t>cormorants, fisherman,gulls, on going construction</t>
  </si>
  <si>
    <t>Eastern River - Middle Bridge</t>
  </si>
  <si>
    <t>20?</t>
  </si>
  <si>
    <t>10-20</t>
  </si>
  <si>
    <t>slight scum and grass</t>
  </si>
  <si>
    <t>very minor organic matter on or near surface</t>
  </si>
  <si>
    <t>20 (-)</t>
  </si>
  <si>
    <t>minor vegetation</t>
  </si>
  <si>
    <t>12+ boats tied up across river</t>
  </si>
  <si>
    <t>1" rain 36 hrs ago-slight soil scum w/ seeds</t>
  </si>
  <si>
    <t>very mjinor foam &amp; vegetation debris</t>
  </si>
  <si>
    <t>2+</t>
  </si>
  <si>
    <t>very minor organic debris, boats across river</t>
  </si>
  <si>
    <t>depth 1/2 m</t>
  </si>
  <si>
    <t>2 boats fishing, 1 woman from up north looking around</t>
  </si>
  <si>
    <t>4 boats fishing, dark clouds - almost raining</t>
  </si>
  <si>
    <t>2 people fishing, seaplane across river</t>
  </si>
  <si>
    <t>vert light fog on river, depth 1 m</t>
  </si>
  <si>
    <t>River running high &amp; hard, pollen along shore</t>
  </si>
  <si>
    <t>Trash at ramp, very muddy looking, water low</t>
  </si>
  <si>
    <t>need eyedropper for turbidity rgt.</t>
  </si>
  <si>
    <t>water level extremely low for this time of year</t>
  </si>
  <si>
    <t>Light debris, 3+" rain - 48 hrs ago</t>
  </si>
  <si>
    <t>H2O sample w/ DO meter off</t>
  </si>
  <si>
    <t>River high, dock barely in the water</t>
  </si>
  <si>
    <t>River lowest seen at this location</t>
  </si>
  <si>
    <t>Very stll, river pretty low</t>
  </si>
  <si>
    <t>Ken Emerson</t>
  </si>
  <si>
    <t>Dock now out, some grass &amp; leaves in river</t>
  </si>
  <si>
    <t>8-10</t>
  </si>
  <si>
    <t>Drizzle,Fog/haze</t>
  </si>
  <si>
    <t xml:space="preserve">            &lt; 1</t>
  </si>
  <si>
    <t>Drizzle &amp; rain wile doing test</t>
  </si>
  <si>
    <t>grass &amp; leaves, ducks, water high, clearer than normal</t>
  </si>
  <si>
    <t>River very high, pine needles &amp; ducks</t>
  </si>
  <si>
    <t>FOMB E. coli 2011 Count/100ml</t>
  </si>
  <si>
    <t xml:space="preserve">Station </t>
  </si>
  <si>
    <t>4/18-60.2</t>
  </si>
  <si>
    <t>5/15-51.2</t>
  </si>
  <si>
    <t>9/18-31.8</t>
  </si>
  <si>
    <t>6/12-42.8</t>
  </si>
  <si>
    <t>7/17-46.4</t>
  </si>
  <si>
    <t>7/17-547.5</t>
  </si>
  <si>
    <t>8/14-9.8</t>
  </si>
  <si>
    <t>6/12 Oven split-78.9</t>
  </si>
  <si>
    <t>8/14-5.2</t>
  </si>
  <si>
    <t>6/12-185</t>
  </si>
  <si>
    <t>5/15-34.1</t>
  </si>
  <si>
    <t>Kenn. Etc</t>
  </si>
  <si>
    <t>GBL</t>
  </si>
  <si>
    <t>SGK</t>
  </si>
  <si>
    <t>RTL</t>
  </si>
  <si>
    <t>RNL</t>
  </si>
  <si>
    <t>10/16-131.4</t>
  </si>
  <si>
    <t>CTL</t>
  </si>
  <si>
    <t>7/17-70.3</t>
  </si>
  <si>
    <t>NBK</t>
  </si>
  <si>
    <t>SBK</t>
  </si>
  <si>
    <t>9/18-10.9</t>
  </si>
  <si>
    <t>8/14 WWTP troubles</t>
  </si>
  <si>
    <t>All &lt;1</t>
  </si>
  <si>
    <t>SPLITS w Brunswick</t>
  </si>
  <si>
    <t>#1-28.3 incubate, #2 &amp; #3-24hr. Incubate</t>
  </si>
  <si>
    <t>Station IDs</t>
  </si>
  <si>
    <t>DBL-Durham Boat Launch, PBL-Pejepscot Boat Launch, FPU-Brunswick Fish Park Upstream of Dam, FPD-Fish Park Downstream, BIL-Brunswick Interstate Ledges [1/2mi above I-295], BCP-Brunswick Canoe Portage, BWS-Brunswick Water Street Boat Launch, BBB-Brunswick Bay Bridge, GBL-Gardiner Boat Launch, SGK-South Gardiner, RTL-Richmond Town Landing [above WWTP], RNL-Richmond Nash Landing [below WWTP], CTL-Cathance-Bowdoinham Town Landing, NBK-North Bath Kennebec Boat Launch, SBK-South Bath Boat Launch</t>
  </si>
  <si>
    <t>Pertly Cloudy</t>
  </si>
  <si>
    <t>Very Turbid After heavy rain</t>
  </si>
  <si>
    <t>Specific Gravity - 1.0010 at read temo of 4.5. Salinity - 0.2 ppt</t>
  </si>
  <si>
    <t>Specific Gravity - 1.0005 at read temo of 12.0. Salinity - 0 ppt</t>
  </si>
  <si>
    <t>partly c;oudy</t>
  </si>
  <si>
    <t>Specific Gravity - 1.0005 at read temo of 19.5. Salinity - 1.6 ppt</t>
  </si>
  <si>
    <t>Kathine Duncan</t>
  </si>
  <si>
    <t>7/1711</t>
  </si>
  <si>
    <t>Specific Gravity - 1.00 at read temo of 26.0. Salinity - 2.5 ppt</t>
  </si>
  <si>
    <t>Thin Foam Streaks</t>
  </si>
  <si>
    <t>Specific Gravity - 1.0000 at read temo of 17.0. Salinity - 0.2 ppt</t>
  </si>
  <si>
    <t>Specific Gravity - 1.0010 at read temo of 14.2. Salinity - 0.8 ppt</t>
  </si>
  <si>
    <t>Whitecaps</t>
  </si>
  <si>
    <t>Very Turbid</t>
  </si>
  <si>
    <t>Med. Steady rain 2 days</t>
  </si>
  <si>
    <t>Starch indicator cloudy with floates. Chemicals OK???</t>
  </si>
  <si>
    <t>Boat Traffic close to shore</t>
  </si>
  <si>
    <t>Very Turbid near shore.</t>
  </si>
  <si>
    <t>Kingfisher &amp; Joss skunked in bushes</t>
  </si>
  <si>
    <t>E/SE</t>
  </si>
  <si>
    <t>Lots of rain earlier in week</t>
  </si>
  <si>
    <t>River in Flood Stage</t>
  </si>
  <si>
    <t>Lots of Pollen on Surface</t>
  </si>
  <si>
    <t>Small streaky patches near dock</t>
  </si>
  <si>
    <t>Major flooding.H2O slightly sedimented</t>
  </si>
  <si>
    <t>Overcast/Drizzle</t>
  </si>
  <si>
    <t>Lots of Pollen, Osprey overhead</t>
  </si>
  <si>
    <t>fish Jumping</t>
  </si>
  <si>
    <t>Blue Heron,Osprey,Jumping Fish</t>
  </si>
  <si>
    <t>1 small dead fish, construction down river 500"</t>
  </si>
  <si>
    <t>cormorant,gulls - waterside construction</t>
  </si>
  <si>
    <t>gulls, heron, cormorant</t>
  </si>
  <si>
    <t>Cathance x 201</t>
  </si>
  <si>
    <t>Sampled from S end of Bridge</t>
  </si>
  <si>
    <t>Frogs.pidgeons &amp; a beaver</t>
  </si>
  <si>
    <t>Very very low</t>
  </si>
  <si>
    <t>tiny water bugs</t>
  </si>
  <si>
    <t>Stormy very wet</t>
  </si>
  <si>
    <t>1 large beaver</t>
  </si>
  <si>
    <t>silt scum, dead vegetation floating</t>
  </si>
  <si>
    <t>vey slight scum &amp; grass on surface</t>
  </si>
  <si>
    <t>David Whittlessy</t>
  </si>
  <si>
    <t>Heavy rain yesterday - clear now</t>
  </si>
  <si>
    <t>2 eagles, Sturgen jumping</t>
  </si>
  <si>
    <t>hunters out hunting</t>
  </si>
  <si>
    <t>Skunk on boat ramp</t>
  </si>
  <si>
    <t>dog walker</t>
  </si>
  <si>
    <t>mallard duck</t>
  </si>
  <si>
    <t>sea plane on other side</t>
  </si>
  <si>
    <t>Boat &amp; fishermen</t>
  </si>
  <si>
    <t>Flood stage-sample w/ DO meter at 1M</t>
  </si>
  <si>
    <t>forgot ph- doing 5 Andro sites for DO2 E.coli</t>
  </si>
  <si>
    <t>erosion -left side of boat launch</t>
  </si>
  <si>
    <t>Water level low</t>
  </si>
  <si>
    <t>Water level exceeding low-lowest ever seen</t>
  </si>
  <si>
    <t>Could see high water level mark due to Irene, normal now</t>
  </si>
  <si>
    <t>fallen leaves-water very high</t>
  </si>
  <si>
    <t>Flood stage - geese &amp; twigs</t>
  </si>
  <si>
    <t>water level low</t>
  </si>
  <si>
    <t>Water level extremely lo-working on Deer Rips Dam upstream</t>
  </si>
  <si>
    <t>2 Herons, duck &amp; gulls</t>
  </si>
  <si>
    <t>winkler</t>
  </si>
  <si>
    <t>Precip</t>
  </si>
  <si>
    <t>DO-1</t>
  </si>
  <si>
    <t>DO-2</t>
  </si>
  <si>
    <t>DO-3</t>
  </si>
  <si>
    <t>DO winkler (avg)</t>
  </si>
  <si>
    <t>DO meter (mg/l)</t>
  </si>
  <si>
    <t>DO %</t>
  </si>
  <si>
    <t>Air T©</t>
  </si>
  <si>
    <t>H20 T©</t>
  </si>
  <si>
    <t>E. Coli/100 ml</t>
  </si>
  <si>
    <t>TotalColiform</t>
  </si>
  <si>
    <t>0730</t>
  </si>
  <si>
    <t>&gt;2 Boats present</t>
  </si>
  <si>
    <t>0700</t>
  </si>
  <si>
    <t>0715</t>
  </si>
  <si>
    <t>replicate</t>
  </si>
  <si>
    <t>0555</t>
  </si>
  <si>
    <t>wildlife</t>
  </si>
  <si>
    <t>0705</t>
  </si>
  <si>
    <t>med P  before</t>
  </si>
  <si>
    <t>0655</t>
  </si>
  <si>
    <t>fog; light P before</t>
  </si>
  <si>
    <t>0725</t>
  </si>
  <si>
    <t>0720</t>
  </si>
  <si>
    <t>p - med</t>
  </si>
  <si>
    <t>p - light</t>
  </si>
  <si>
    <t>0745</t>
  </si>
  <si>
    <t>0740</t>
  </si>
  <si>
    <t>0800</t>
  </si>
  <si>
    <t>0755</t>
  </si>
  <si>
    <t>0805</t>
  </si>
  <si>
    <t>0750</t>
  </si>
  <si>
    <t>0900</t>
  </si>
  <si>
    <t>0815</t>
  </si>
  <si>
    <t>pt cloudy</t>
  </si>
  <si>
    <t>21.23.8</t>
  </si>
  <si>
    <t>0735</t>
  </si>
  <si>
    <t>0840</t>
  </si>
  <si>
    <t>2-6</t>
  </si>
  <si>
    <t>Specific Gravity - 1.0020 at read temo of 13.0. Salinity - 2.1 ppt</t>
  </si>
  <si>
    <t>Specific Gravity - 1.0010 at read temo of 18.0. Salinity - 1.6 ppt</t>
  </si>
  <si>
    <t xml:space="preserve">Specific Gravity - .9995 at read temo of 19.00. </t>
  </si>
  <si>
    <t>6-8</t>
  </si>
  <si>
    <t>Specific Gravity - 1.0005 at read temo of 25.0. Salinity - 2.7 ppt</t>
  </si>
  <si>
    <t>Specific Gravity - 1.0000 at read temo of 25.0. Salinity - 2.1 ppt</t>
  </si>
  <si>
    <t>Specific Gravity - 1.0010 at read temo of 19.2. Salinity - 1.9 ppt</t>
  </si>
  <si>
    <t>3 Eagles soaring</t>
  </si>
  <si>
    <t>Eagle calls in distance</t>
  </si>
  <si>
    <t>Kunitz</t>
  </si>
  <si>
    <t>arrowroot blooming</t>
  </si>
  <si>
    <t>very low</t>
  </si>
  <si>
    <t>3+</t>
  </si>
  <si>
    <t>Andrew Flori</t>
  </si>
  <si>
    <t>vegetation trambled, fishing debris</t>
  </si>
  <si>
    <t>grakles,swallows,insects, debris,pollen considerable amounys</t>
  </si>
  <si>
    <t>Lots of air bubbles; fish feeding/jumping</t>
  </si>
  <si>
    <t>fish jumping, trail of foam</t>
  </si>
  <si>
    <t>pollen &amp; plant debris,fish jumping, wind gusts</t>
  </si>
  <si>
    <t>fish jumping, dead catfish</t>
  </si>
  <si>
    <t>ripple &amp; waves</t>
  </si>
  <si>
    <t>People fishing, swimming,boating</t>
  </si>
  <si>
    <t>&gt;1</t>
  </si>
  <si>
    <t>Family Fishing w/ dog</t>
  </si>
  <si>
    <t>Motorcycle &amp; pickup</t>
  </si>
  <si>
    <t>wood up on shore</t>
  </si>
  <si>
    <t>Eagle</t>
  </si>
  <si>
    <t>Very low water, walked around base to sample in main channel</t>
  </si>
  <si>
    <t>Helen Walts</t>
  </si>
  <si>
    <t>2 guides &amp; 3 sports launch</t>
  </si>
  <si>
    <t>little minnows</t>
  </si>
  <si>
    <t>New Beaver Dam</t>
  </si>
  <si>
    <t>River High - mallard ducks</t>
  </si>
  <si>
    <t>River Very High - floating sediment</t>
  </si>
  <si>
    <t>River High, No dock</t>
  </si>
  <si>
    <t>Drizzle/Fog</t>
  </si>
  <si>
    <t>New Dock</t>
  </si>
  <si>
    <t>P-L, B</t>
  </si>
  <si>
    <t>P-M, B</t>
  </si>
  <si>
    <t>Richmond Nash Marina (RNL)</t>
  </si>
  <si>
    <t>Cathance, Bowdoinham (CTL)</t>
  </si>
  <si>
    <t>Bath - North (NBK)</t>
  </si>
  <si>
    <t>Muriel Hendrix</t>
  </si>
  <si>
    <t>Bath - South (SBK)</t>
  </si>
  <si>
    <t>Pollen + Plant Stems(Dead)</t>
  </si>
  <si>
    <t>Overcast Fog/Haze</t>
  </si>
  <si>
    <t>Cathance, Bowdoinham(CTL)</t>
  </si>
  <si>
    <t>E. Coli was difficult to read on paper may not be accurate</t>
  </si>
  <si>
    <t>Labled Bowdoinham Town Landing Boat Launch</t>
  </si>
  <si>
    <t>REPLICATE greater than 2419.6</t>
  </si>
  <si>
    <t>T. Wolfe</t>
  </si>
  <si>
    <t>Labled Kennebec Riv. Bath North Boat Launch</t>
  </si>
  <si>
    <t>Sediment In Water</t>
  </si>
  <si>
    <t>Labeled South Bath Kennebec River Boat Launch</t>
  </si>
  <si>
    <t>Labeled South Bath Kennebec Riv Launch</t>
  </si>
  <si>
    <t xml:space="preserve"> at read temp of 15.0. </t>
  </si>
  <si>
    <t>SSW</t>
  </si>
  <si>
    <t xml:space="preserve">Specific Gravity - 1.0000 at read temp of 13.8. </t>
  </si>
  <si>
    <t>Specific Gravity - .9990 at read temp of 25.00. Salinity .8 ppt</t>
  </si>
  <si>
    <t>Specific Gravity - 1.0010 at read temo of 22.0. Salinity - 2.5 ppt</t>
  </si>
  <si>
    <t>10-12</t>
  </si>
  <si>
    <t>Used meter, Starch indicator spilled. None left</t>
  </si>
  <si>
    <t>2 Eagles Fishing</t>
  </si>
  <si>
    <t>Partly C;oudy</t>
  </si>
  <si>
    <t>Used Meter</t>
  </si>
  <si>
    <t>3-4</t>
  </si>
  <si>
    <t>Kingfisher</t>
  </si>
  <si>
    <t>Overvast</t>
  </si>
  <si>
    <t>hugh ebb</t>
  </si>
  <si>
    <t>Meter</t>
  </si>
  <si>
    <t>Cormorants fishing, Bald Eagle</t>
  </si>
  <si>
    <t>Swallows diving, fish jumping, man fishing</t>
  </si>
  <si>
    <t>0-1</t>
  </si>
  <si>
    <t>Lots of Pollen/Organic debris</t>
  </si>
  <si>
    <t>Fish Rising (Many)</t>
  </si>
  <si>
    <t>Many fish Rising</t>
  </si>
  <si>
    <t>Remarkedly Quiet</t>
  </si>
  <si>
    <t>Colleen Moore</t>
  </si>
  <si>
    <t>water higher than normal</t>
  </si>
  <si>
    <t>tons of yellow pollen, super high water level</t>
  </si>
  <si>
    <t>Hazy Sun</t>
  </si>
  <si>
    <t>Seal spotted a week ago at mouth of muddy river</t>
  </si>
  <si>
    <t>FOG</t>
  </si>
  <si>
    <t>Very High</t>
  </si>
  <si>
    <t>pile of sticks at former beaver dam</t>
  </si>
  <si>
    <t>11</t>
  </si>
  <si>
    <t>Very High Water - Fast Currents</t>
  </si>
  <si>
    <t>River extremely low - Geese, Ducks, Wilson's warblers</t>
  </si>
  <si>
    <t>N/NW</t>
  </si>
  <si>
    <t>812</t>
  </si>
  <si>
    <t>Moderately low - sand banks visible</t>
  </si>
  <si>
    <t>N/NE</t>
  </si>
  <si>
    <t>3-6</t>
  </si>
  <si>
    <t>Hawks, Osprey, Bald Eagle, Egret, Chickades</t>
  </si>
  <si>
    <t>Ducks, Kingfisher, gulls. Leaves &amp; bugs floating</t>
  </si>
  <si>
    <t>P-L,B</t>
  </si>
  <si>
    <t>B,N</t>
  </si>
  <si>
    <t>H</t>
  </si>
  <si>
    <t>Fog/Haze, Drizzle</t>
  </si>
  <si>
    <t xml:space="preserve">Specific Gravity - 1.0025 at read temp of 8.. </t>
  </si>
  <si>
    <t>Specific Gravity - 1.0000 at read temp of 16.</t>
  </si>
  <si>
    <t>Specific Gravity - 1.0000 at read temp of 20. Salinity .8 ppt</t>
  </si>
  <si>
    <t>Specific Gravity - 1.0020 at read temo of 15.0. Salinity - 2.4 ppt</t>
  </si>
  <si>
    <t>Tom Gilbert</t>
  </si>
  <si>
    <t xml:space="preserve">low </t>
  </si>
  <si>
    <t>Vegetation, debris, light foam</t>
  </si>
  <si>
    <t>Heather, Anna &amp; Olive Cox</t>
  </si>
  <si>
    <t xml:space="preserve">NE </t>
  </si>
  <si>
    <t>Debris Floating, Water Murky from Rain Yesterday</t>
  </si>
  <si>
    <t>Crest of waves have bubbles</t>
  </si>
  <si>
    <t>0-2</t>
  </si>
  <si>
    <t>Heatther Cox</t>
  </si>
  <si>
    <t>5.-10</t>
  </si>
  <si>
    <t>Foam on shore where waves hit</t>
  </si>
  <si>
    <t>10/1814</t>
  </si>
  <si>
    <t>5-15</t>
  </si>
  <si>
    <t>steady rain</t>
  </si>
  <si>
    <t>&gt;1.0</t>
  </si>
  <si>
    <t>High Ebb</t>
  </si>
  <si>
    <t>water higher than normal, Flood is receeding, massive snow melt</t>
  </si>
  <si>
    <t>Water abnormally High due to yesterdays rain</t>
  </si>
  <si>
    <t>Water murky due to rain</t>
  </si>
  <si>
    <t>Water 1-2' Higher, heavy rain 6' on 8/13</t>
  </si>
  <si>
    <t>low Flood</t>
  </si>
  <si>
    <t>1 Loon, maybe 2</t>
  </si>
  <si>
    <t>Higher than last month</t>
  </si>
  <si>
    <t>16</t>
  </si>
  <si>
    <t>Very High Water - Was at Fllod stage, snow &amp; rain run off</t>
  </si>
  <si>
    <t>Mostly Cloudy</t>
  </si>
  <si>
    <t>River really High - Robins, Catbirds warblers. Grass &amp; pollen</t>
  </si>
  <si>
    <t>13</t>
  </si>
  <si>
    <t>Goose, Ducks &amp; sandpiper</t>
  </si>
  <si>
    <t>3 families of ducks &amp; white Goose</t>
  </si>
  <si>
    <t>Melinda &amp; Ken E</t>
  </si>
  <si>
    <t>Goose.ducks, catbirds, cedar waxwing. River High. Grass floating sedimen</t>
  </si>
  <si>
    <t xml:space="preserve">Ducks, Catbirds gulls. </t>
  </si>
  <si>
    <t xml:space="preserve"> 
               = MEAN VALUE
Bolded Red Text =  VALUE DOES NOT MEET CRITERIA</t>
  </si>
  <si>
    <t xml:space="preserve">
Dissolved Oxygen Class B Criteria:   ≥ 7 ppm (mg/L)
Saturation  ≥ 75% 
</t>
  </si>
  <si>
    <t>ALL DATA
DO (mg/L)</t>
  </si>
  <si>
    <t>ALL DATA WITH MEANS FOR REPLICATE SAMPLES (mg/L)</t>
  </si>
  <si>
    <t>NO APR OR OCT
 DO DATA (mg/L)
 (Means for reps used)</t>
  </si>
  <si>
    <t>NO APR OR OCT DO DATA - HEAVY RAIN DATA ELIMINATED (mg/L)
 (Means for reps used)</t>
  </si>
  <si>
    <t>Percent DO
All Data Collected, Including Replicate Values</t>
  </si>
  <si>
    <t>DO Data for Graph (NOTE, ENTER DATES AS TEX, PLACE A SPACE IN FRONT OF THE DATE)</t>
  </si>
  <si>
    <t>use this col for graphs</t>
  </si>
  <si>
    <t>Criteria</t>
  </si>
  <si>
    <t>Topsham</t>
  </si>
  <si>
    <t xml:space="preserve"> 05/18/14</t>
  </si>
  <si>
    <t>none collected</t>
  </si>
  <si>
    <t xml:space="preserve"> 06/22/14</t>
  </si>
  <si>
    <t xml:space="preserve"> 07/20/14</t>
  </si>
  <si>
    <t>rep</t>
  </si>
  <si>
    <t xml:space="preserve"> 08/17/14</t>
  </si>
  <si>
    <t xml:space="preserve"> 09/21/14</t>
  </si>
  <si>
    <t xml:space="preserve"> 10/19/14</t>
  </si>
  <si>
    <t>GeoMean DBL</t>
  </si>
  <si>
    <t>% DO Data for graph</t>
  </si>
  <si>
    <t xml:space="preserve"> 5/19/2013</t>
  </si>
  <si>
    <t xml:space="preserve"> 6/16/2013</t>
  </si>
  <si>
    <t xml:space="preserve"> 7/21/2013</t>
  </si>
  <si>
    <t xml:space="preserve"> 08/18/2013</t>
  </si>
  <si>
    <t xml:space="preserve"> 09/22/2013</t>
  </si>
  <si>
    <t>GeoMean PBL</t>
  </si>
  <si>
    <t>GeoMean FPU</t>
  </si>
  <si>
    <t>Fish Park Down (FPD)</t>
  </si>
  <si>
    <t>FPD-R</t>
  </si>
  <si>
    <t>GeoMean FPD</t>
  </si>
  <si>
    <t>partly sunny</t>
  </si>
  <si>
    <t>GeoMean BIL</t>
  </si>
  <si>
    <t>GeoMean BCP</t>
  </si>
  <si>
    <t>GeoMean BWS</t>
  </si>
  <si>
    <t>Brunswick Bay Bridge (BBB)</t>
  </si>
  <si>
    <t>GeoMean BBB</t>
  </si>
  <si>
    <t>Topsham Pleasant Point (TPP)*</t>
  </si>
  <si>
    <t>TPP</t>
  </si>
  <si>
    <t>GeoMean TPP</t>
  </si>
  <si>
    <t>*TPP data are included for informational purposes only</t>
  </si>
  <si>
    <t>about Merrymeeting Bay DO levels in this area. TPP data were</t>
  </si>
  <si>
    <t>collected at varying times and tides on target days using the Winkl</t>
  </si>
  <si>
    <t>er Titration method. This Topsham site falls within a river</t>
  </si>
  <si>
    <t>segment already classified as B.</t>
  </si>
  <si>
    <t>medium</t>
  </si>
  <si>
    <t>moderate</t>
  </si>
  <si>
    <t>&gt;2419.7</t>
  </si>
  <si>
    <t>overcast/drizzle</t>
  </si>
  <si>
    <t>4/20/13    11.1</t>
  </si>
  <si>
    <t>5/18/13      8.9</t>
  </si>
  <si>
    <t>6/15/13      8.1</t>
  </si>
  <si>
    <t>7/19/13      6.4</t>
  </si>
  <si>
    <t>8/18/13      7.5</t>
  </si>
  <si>
    <t>9/21/13      9.2</t>
  </si>
  <si>
    <t>Ice chunks scattered</t>
  </si>
  <si>
    <t>Specific Gravity - 1.0020 at read temp of 2.8. Salinity - 1.6 ppt</t>
  </si>
  <si>
    <t>Specific Gravity - 1.0015 at read temp of 13.0. Salinity - 0.9 ppt</t>
  </si>
  <si>
    <t>110SE</t>
  </si>
  <si>
    <t>trace</t>
  </si>
  <si>
    <t>Specific Gravity - 1.0000 at read temp of 13.8. Salinity - 0.0 ppt</t>
  </si>
  <si>
    <t>Specific Gravity - 1.0040 at read temp of 15.0. Salinity - 5.0 ppt</t>
  </si>
  <si>
    <t>Specific Gravity - 1.0035 at read temp of 18.0. Salinity 4.8 ppt.</t>
  </si>
  <si>
    <t>Specific Gravity - 1.0040 at read temp of 14.0. Salinity 4.9 ppt.</t>
  </si>
  <si>
    <t>320NW</t>
  </si>
  <si>
    <t>Specific Gravity - 1.0015 at read temp of 9.8. Salinity 1.2 ppt.</t>
  </si>
  <si>
    <t>no water temp recorded</t>
  </si>
  <si>
    <t>Heather Cox</t>
  </si>
  <si>
    <t>Foam on shore line</t>
  </si>
  <si>
    <t>8.5 is the average of DO1 and DO3</t>
  </si>
  <si>
    <t>Slight foam/bubbles on shoreline, clusters of bubbles/foamalong surface of water 5-50ft from collection point</t>
  </si>
  <si>
    <t>No record</t>
  </si>
  <si>
    <t>Bubbles all along water surface, foam at shoreline</t>
  </si>
  <si>
    <t>Bubbles/foam on shoreline.</t>
  </si>
  <si>
    <t>12 drops #3</t>
  </si>
  <si>
    <t>Beautiful day!</t>
  </si>
  <si>
    <t>long stretch of beautiful color &lt;??&gt;</t>
  </si>
  <si>
    <t>Nothing unusual</t>
  </si>
  <si>
    <t>Calm, pretty morning. Slightest possible ripple.</t>
  </si>
  <si>
    <t>Ducks and geese started to arrive about 10 days ago. 
The water has been unusually murky all summer</t>
  </si>
  <si>
    <t>Chilly a.m. will be a beautiful day. Bay water has been murky all summer.</t>
  </si>
  <si>
    <t>N/A</t>
  </si>
  <si>
    <t>high water. waterdata.usgs.gov 01059000 (Auburn) flood &lt;??&gt; gage height ~8.2'</t>
  </si>
  <si>
    <t>USGS water level for Auburn per 
waterdata.usgs.gov/nwis/uv?site_no=01059000 ~4800CFS;
orchestra of birdsong water rising 2 boats of people fishing;
sampling site is .9 mi downstream of boat launch</t>
  </si>
  <si>
    <t>Very low. 2500 CFS on 7/25 per website above; 2 canoes fishing;
sampling site is .9 mi downstream of boat launch</t>
  </si>
  <si>
    <t>Very low. 4600 CFS per website above;
sampling site is .9 mi downstream of boat launch</t>
  </si>
  <si>
    <t xml:space="preserve">2400 CFS per website above; water is very low. A sand bar poked up in the middle of the river about 1/2 mile downstream from the sampling site.sampling site is .9 mi downstream of boat launch--Mapquest says this is ~2320 Riverside Drive, Durham.
</t>
  </si>
  <si>
    <t>Overcast,Fog/Haze</t>
  </si>
  <si>
    <t>B,P-L</t>
  </si>
  <si>
    <t>B, P-M</t>
  </si>
  <si>
    <t>P-M,B</t>
  </si>
  <si>
    <t>B, P-L</t>
  </si>
  <si>
    <t>Overcast, Fog/Haze, Drizzle</t>
  </si>
  <si>
    <t>Overcast, Drizzle</t>
  </si>
  <si>
    <t>Some foam and grass debris</t>
  </si>
  <si>
    <t>Some foam</t>
  </si>
  <si>
    <t>D</t>
  </si>
  <si>
    <t>Appendix A-1</t>
  </si>
  <si>
    <t xml:space="preserve">* Sampling depths are only reported for Tier 1 VRMP sites.  </t>
  </si>
  <si>
    <t>** "NA" = normal environmental sample ; "D" = field duplicate; "D.O." = dissolved oxygen; "Spec. Cond" = specific conductance;  "TSS" = total suspended solids"</t>
  </si>
  <si>
    <t>Organization
Site Code</t>
  </si>
  <si>
    <t>VRMP Site ID</t>
  </si>
  <si>
    <t>**
Sample Type Qualifier</t>
  </si>
  <si>
    <t>*
Sample Depth</t>
  </si>
  <si>
    <t>Depth Unit</t>
  </si>
  <si>
    <t>Water Temp (DEG C)</t>
  </si>
  <si>
    <t>**
D.O. Sat. (%)</t>
  </si>
  <si>
    <t>**
D.O. (MG/L)</t>
  </si>
  <si>
    <t>**
Spec. Cond. (US/CM)</t>
  </si>
  <si>
    <t>Salinity (PPTH)</t>
  </si>
  <si>
    <t>Turb-idity (NTU)</t>
  </si>
  <si>
    <t>Total Diss. Solids (MG/L)</t>
  </si>
  <si>
    <t>**
TSS (MG/L)</t>
  </si>
  <si>
    <t>E. coli Bacteria (MPN/ 100ML)</t>
  </si>
  <si>
    <t>Entero-cocci (MPN/ 100ML)</t>
  </si>
  <si>
    <t>Androscoggin River (lower)- Friends of Merrymeeting Bay: Approved Sites</t>
  </si>
  <si>
    <t>ANDROSCOGGIN RIVER - A06 - VRMP</t>
  </si>
  <si>
    <t>ANDROSCOGGIN RIVER - A-09 - VRMP</t>
  </si>
  <si>
    <t>ANDROSCOGGIN RIVER - A158 - VRMP</t>
  </si>
  <si>
    <t>ANDROSCOGGIN RIVER - A24 - VRMP</t>
  </si>
  <si>
    <t>ANDROSCOGGIN RIVER - A45 - VRMP</t>
  </si>
  <si>
    <t>FBU</t>
  </si>
  <si>
    <t>ANDROSCOGGIN RIVER - A47 - VRMP</t>
  </si>
  <si>
    <t>ANDROSCOGGIN RIVER - A71 - VRMP</t>
  </si>
  <si>
    <t>IVL</t>
  </si>
  <si>
    <t>ANDROSCOGGIN RIVER - A-45 - VRMP</t>
  </si>
  <si>
    <t>specific gravity: 1.0025 read at 9 C; salilnity: 2.2 ppt; Secchi: 1.0 m</t>
  </si>
  <si>
    <t>specific gravity: 1.0010 read at 19 C; salinity: 1.9 ppt; Secchi: 1.2 m</t>
  </si>
  <si>
    <t>specific gravity: 1.0010 read at 19 C; salinity: 1.9 ppt;Secchi: .6 m</t>
  </si>
  <si>
    <t>specific gravity: .9995 read at 24 C; salinity 1.3 ppt; Secchi: .9 m</t>
  </si>
  <si>
    <t>specific gravity: 1.0055 read at 23 C; salinity: 2.2 ppt; Secchi: .9 m</t>
  </si>
  <si>
    <t>specific gravity: 1.0050 read at 19.0 C;salinity: .2 ppt; Secchi: 1.8 m</t>
  </si>
  <si>
    <t>Significant algae growth on rocks</t>
  </si>
  <si>
    <t>specific gravity: 1.0045 read at 13.5 C, salinity: 5.4, Secchi: 1.7 m</t>
  </si>
  <si>
    <t>Does not have a tide chart</t>
  </si>
  <si>
    <t>Needs a tide chart</t>
  </si>
  <si>
    <t>7.8!!!</t>
  </si>
  <si>
    <t>Fair bit of boat traffic; water turbid</t>
  </si>
  <si>
    <t xml:space="preserve">pH down from 7.8 last month </t>
  </si>
  <si>
    <t>Weather mostly sun</t>
  </si>
  <si>
    <t xml:space="preserve">Thermometer slightly off--slight separation from full line to a few small dots. </t>
  </si>
  <si>
    <t>7.4!</t>
  </si>
  <si>
    <t>Thermometer off. Weather hazy sun.</t>
  </si>
  <si>
    <t xml:space="preserve">Low  </t>
  </si>
  <si>
    <t>Sunny but windy and rough last several days. 50s during day, upper 20s/low 30s at night.</t>
  </si>
  <si>
    <t>Beautiful day. Sunny w/just a few high thin clouds.</t>
  </si>
  <si>
    <t>Beautiful sunny day, light breeze, clear sky. Note: pH is down from 2013: 6.6, 2014: 6.5, and 2015: 7.0 and oxygen is down from 2013: 8.2, 2014: 4.4 [8.4?], and 2015: 8.6.</t>
  </si>
  <si>
    <t>Water is extremely murky this summer. Murkiest I've ever seen it in the 22 years I've seen it.</t>
  </si>
  <si>
    <t>Water is extremely murky. Getting murkier every year.</t>
  </si>
  <si>
    <t>Have not seen foam or dead fish since I last reported it. Not many ducks here. Far less than usual. Flocks of geese but very few ducks. Water a little less murky.</t>
  </si>
  <si>
    <t>tide stage--7800 cfs (waterdata.usgs.gov). 14 planks in the water. Dead frog in the water. Squirrel enjoying the morning. No fishing, cars in lot, or boats bunched. Sampled at DBL.</t>
  </si>
  <si>
    <t>7800 [?] CFS riverdepth.com
Nobody fishing.</t>
  </si>
  <si>
    <t>Low water. Beach exposed between water and rip rap.</t>
  </si>
  <si>
    <t>DEP meter</t>
  </si>
  <si>
    <t>rain--passing thunderstorm. Vegetation, algae, SAVS [?] by shore. Sampling depth 1 meter. DO meter and extension pole, plus winkler.</t>
  </si>
  <si>
    <t>DO1 - meter 7.9</t>
  </si>
  <si>
    <t>tide stage--1800 cfs (waterdata.usgs.gov). No indicators.</t>
  </si>
  <si>
    <t>tide stage--1500 cfs (waterdata.usgs.gov). Fog above water. Foam -- some small patches came just in the time I was there, on the S side. 1-4"?</t>
  </si>
  <si>
    <t>2017 Androscoggin dissolved O2 and coliform data</t>
  </si>
  <si>
    <t>Watre levels high; geese family downstream</t>
  </si>
  <si>
    <t>High water. Training C. Spies. Charlie OK to sample.</t>
  </si>
  <si>
    <t>6.5 
[note discrpancy with above]</t>
  </si>
  <si>
    <t>Overcast, fog/haze</t>
  </si>
  <si>
    <t>L, B</t>
  </si>
  <si>
    <t>&gt; 2419.6</t>
  </si>
  <si>
    <t>Prior day high temp about 85F</t>
  </si>
  <si>
    <t>fog/haze, drizzle</t>
  </si>
  <si>
    <t xml:space="preserve">&lt; 2419.6 </t>
  </si>
  <si>
    <t>[is this supposed to be &gt;2419.6?]</t>
  </si>
  <si>
    <t>High water</t>
  </si>
  <si>
    <t>&lt; 2419.6</t>
  </si>
  <si>
    <t>Fish Park below dam (FPD)</t>
  </si>
  <si>
    <t xml:space="preserve">Overcast </t>
  </si>
  <si>
    <t>Charlie dropped sample in Kermit's driveway. Ed resampled.</t>
  </si>
  <si>
    <t xml:space="preserve">Water too high to sample at usual location; sampled upstream instead. Foam along shore. </t>
  </si>
  <si>
    <t>65F</t>
  </si>
  <si>
    <t>56F</t>
  </si>
  <si>
    <t>Small flock of ducks. Unusual bright green algae on rocks.</t>
  </si>
  <si>
    <t>60F</t>
  </si>
  <si>
    <t>overcast, fog/haze, drizzle</t>
  </si>
  <si>
    <t>58F</t>
  </si>
  <si>
    <t>There is a stream near the collection site</t>
  </si>
  <si>
    <t>49F</t>
  </si>
  <si>
    <t>Some scum drifting against float</t>
  </si>
  <si>
    <t>57F</t>
  </si>
  <si>
    <t>Scattered foam</t>
  </si>
  <si>
    <t>Nonapproved</t>
  </si>
  <si>
    <t>L,W</t>
  </si>
  <si>
    <t>Disturbed a beaver</t>
  </si>
  <si>
    <t>overcast, fog/haze</t>
  </si>
  <si>
    <t>Sandbars showing midstream - upstream and downstream</t>
  </si>
  <si>
    <t xml:space="preserve"> Time</t>
  </si>
  <si>
    <t xml:space="preserve">  Air Temp C</t>
  </si>
  <si>
    <t>H2O Temp C</t>
  </si>
  <si>
    <t>DO 1</t>
  </si>
  <si>
    <t xml:space="preserve"> DO 2</t>
  </si>
  <si>
    <t>DO avg</t>
  </si>
  <si>
    <t>Turbidity: .8 m Spec Gravity: 1.0010 read at temp of 18 C; salinity 1.6 ppt</t>
  </si>
  <si>
    <t>Turbidity: .9 m Spec Gravity: 1.0015 read at temp of 19.5 C salinity 2.7 ppt</t>
  </si>
  <si>
    <t>Turbidity: .7 m Spec Gravity: 1.0000 read at temp of 23.5 C salinity 1.8 ppt</t>
  </si>
  <si>
    <t>3-5 mph</t>
  </si>
  <si>
    <t>Turbidity: 1.4 m Spec Gravity: 1.0050 read at temp of 19.0 C salinity 1.3 ppt</t>
  </si>
  <si>
    <t>Turbidity: .95 m Spec Gravity: 1.0020 read at temp of 20.0 C salinity 3.4 ppt</t>
  </si>
  <si>
    <t xml:space="preserve">Turbidity: 1.7 m Spec Gravity: 1.0045 read at temp of 17.0 C salnity 6.1 ppt </t>
  </si>
  <si>
    <t>1 mph</t>
  </si>
  <si>
    <t>1-3 mph</t>
  </si>
  <si>
    <t>12-19 mph</t>
  </si>
  <si>
    <t>3 mph</t>
  </si>
  <si>
    <t>2 mph</t>
  </si>
  <si>
    <t>10 mph</t>
  </si>
  <si>
    <t>Water very turbid and high for tidal stage. Some boat traffic.</t>
  </si>
  <si>
    <t>4-5 mph</t>
  </si>
  <si>
    <t>Fair bit of boat traffic.</t>
  </si>
  <si>
    <t xml:space="preserve">Boat traffic every few minutes; water very turbid. </t>
  </si>
  <si>
    <t xml:space="preserve">LOTS of boat traffic. More than I've seen all year!! 30-60 sec. apart both ways. It's like 295 out here. </t>
  </si>
  <si>
    <t>&lt;5 mph</t>
  </si>
  <si>
    <t>15-20 mph</t>
  </si>
  <si>
    <t>5-10 mph</t>
  </si>
  <si>
    <t xml:space="preserve">Note that water level is flooded. Although tide is not at peak, it is still higher than a normal high. </t>
  </si>
  <si>
    <t xml:space="preserve">Test 3 was high so I retested . Came to 16.4. So I excluded test 3 from the average. It may be due to a faulty lid on the glass vial. I noticed liquid on top of it during test 3 which was not present for tests 1 and 2 or ever before in my experience. I'll obtain a new vial cap before next test. </t>
  </si>
  <si>
    <t xml:space="preserve">Just started raining lightly as I started testing. Lots of pollen in the water! Water is yellowish because of it. </t>
  </si>
  <si>
    <t>9 mph</t>
  </si>
  <si>
    <t xml:space="preserve">Bay has been rough yesterday and today. Wind and a higher than usual tide yesterday, probably caused by remnants of hurricane Jose. </t>
  </si>
  <si>
    <t>0-1 mph</t>
  </si>
  <si>
    <t>Water data USGS  01059000 12,000cfs 5/21. (water level) approx 18" lower than April test. [RB note: I didn't see a sheet for  April]</t>
  </si>
  <si>
    <t>Disturbed a beaver.</t>
  </si>
  <si>
    <t>Raccoon tracks. Little soap bubbles on surface. USGS data 2000 cfs</t>
  </si>
  <si>
    <t>Mist on water. Water lower than July. USGS data 2400 cfs</t>
  </si>
  <si>
    <t>Light foam on surface. USGS data  2000 cfs.</t>
  </si>
  <si>
    <t>Some sand bars showing upstream and downstream. Removed more trash. USGS data 1650 cfs</t>
  </si>
  <si>
    <t>NO DATA SHEET FOR THIS DATE</t>
  </si>
  <si>
    <t>Class B parameters-64/100ml/gm or 236/100ml inst.</t>
  </si>
  <si>
    <t>&lt;2419.6</t>
  </si>
  <si>
    <t>L-H</t>
  </si>
  <si>
    <t>L - none</t>
  </si>
  <si>
    <t>L - M</t>
  </si>
  <si>
    <t>L-M</t>
  </si>
  <si>
    <t>Heavy upstream dam overflow = mixing and strong current</t>
  </si>
  <si>
    <t>Clear, fog</t>
  </si>
  <si>
    <t>Geese/goslings, 10 ducks, guano on shore</t>
  </si>
  <si>
    <t>Dozen ducks &amp; dozen geese; guano at sample site</t>
  </si>
  <si>
    <t>Two dozen geese upstream</t>
  </si>
  <si>
    <t>foamy patches across river</t>
  </si>
  <si>
    <t>10 geese 50 yds upstream</t>
  </si>
  <si>
    <t>59F</t>
  </si>
  <si>
    <t>64F</t>
  </si>
  <si>
    <t>62F</t>
  </si>
  <si>
    <t>46F</t>
  </si>
  <si>
    <t>32F</t>
  </si>
  <si>
    <t>L,N</t>
  </si>
  <si>
    <t>N,L</t>
  </si>
  <si>
    <t>NOTE: NO TOTAL COLIFOM LISTED ON SHEET; L = 49, S=48</t>
  </si>
  <si>
    <t>N,B</t>
  </si>
  <si>
    <t>NO MG/L VALUE</t>
  </si>
  <si>
    <t>HLK-R</t>
  </si>
  <si>
    <t>No DO values for replicate</t>
  </si>
  <si>
    <t>36F</t>
  </si>
  <si>
    <t>Overcast,drizzle</t>
  </si>
  <si>
    <t>37F</t>
  </si>
  <si>
    <t>NO WEATHER DATA</t>
  </si>
  <si>
    <t>M,B</t>
  </si>
  <si>
    <t>Some mud; oil? floating on water</t>
  </si>
  <si>
    <t>At least 20 sturgeon/ ??, salinity 1.8 ppt</t>
  </si>
  <si>
    <t>Salinity: 1.3ppt</t>
  </si>
  <si>
    <t>Salinity: .2ppt
Because of low DO, I double-checked in fast water between ledges of North Pt, 7:50 a.m.: 6 mg/l, 71%, 16 degreees, 23.8 degrees, 212 ms, salinity .1. Murky water today with rain and low tide.</t>
  </si>
  <si>
    <t>Super low tide. Wore hip boots and walked out a ways. -1.3 cold last night! 3 eagles flying. Salinity: .9ppt</t>
  </si>
  <si>
    <t>NOTE: THERE WERE TWO VALUES FOR SC -- 1147 AND 960. Salinity: .6ppt</t>
  </si>
  <si>
    <t>NO WEATHER NOTED ON SHEET</t>
  </si>
  <si>
    <t>SBK - R</t>
  </si>
  <si>
    <t>Took sample from shore (ramp iced over)</t>
  </si>
  <si>
    <t>Ed Friedman, Kermit Smyth</t>
  </si>
  <si>
    <t>Location: Lab, Hatch 009</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</si>
</sst>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yy;@"/>
    <numFmt numFmtId="165" formatCode="h:mm:ss;@"/>
    <numFmt numFmtId="166" formatCode="0.0"/>
    <numFmt numFmtId="167" formatCode="0.0000"/>
    <numFmt numFmtId="168" formatCode="h:mm;@"/>
    <numFmt numFmtId="169" formatCode="mmmm"/>
    <numFmt numFmtId="170" formatCode="m/yy"/>
    <numFmt numFmtId="171" formatCode="m/d"/>
    <numFmt numFmtId="172" formatCode="mm/dd/yy;@"/>
    <numFmt numFmtId="173" formatCode="#.0"/>
  </numFmts>
  <fonts count="60">
    <font>
      <sz val="10"/>
      <color rgb="FF000000"/>
      <name val="Arial"/>
      <family val="0"/>
    </font>
    <font>
      <sz val="11"/>
      <color indexed="8"/>
      <name val="Calibri"/>
      <family val="2"/>
    </font>
    <font>
      <b/>
      <sz val="11"/>
      <color indexed="8"/>
      <name val="Calibri"/>
      <family val="0"/>
    </font>
    <font>
      <b/>
      <sz val="10"/>
      <color indexed="8"/>
      <name val="Arial"/>
      <family val="0"/>
    </font>
    <font>
      <sz val="12"/>
      <color indexed="8"/>
      <name val="Arial"/>
      <family val="0"/>
    </font>
    <font>
      <sz val="10"/>
      <color indexed="8"/>
      <name val="Arial"/>
      <family val="0"/>
    </font>
    <font>
      <b/>
      <sz val="12"/>
      <color indexed="8"/>
      <name val="Arial"/>
      <family val="0"/>
    </font>
    <font>
      <b/>
      <sz val="11"/>
      <name val="Calibri"/>
      <family val="2"/>
    </font>
    <font>
      <sz val="10"/>
      <name val="Arial"/>
      <family val="0"/>
    </font>
    <font>
      <b/>
      <sz val="10"/>
      <name val="Arial"/>
      <family val="2"/>
    </font>
    <font>
      <b/>
      <vertAlign val="superscript"/>
      <sz val="10"/>
      <name val="Arial"/>
      <family val="2"/>
    </font>
    <font>
      <sz val="10"/>
      <color indexed="10"/>
      <name val="Arial"/>
      <family val="2"/>
    </font>
    <font>
      <b/>
      <sz val="10"/>
      <color indexed="10"/>
      <name val="Arial"/>
      <family val="2"/>
    </font>
    <font>
      <b/>
      <sz val="11"/>
      <color indexed="10"/>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b/>
      <u val="single"/>
      <sz val="11"/>
      <color indexed="8"/>
      <name val="Calibri"/>
      <family val="2"/>
    </font>
    <font>
      <sz val="10"/>
      <color indexed="8"/>
      <name val="Calibri"/>
      <family val="2"/>
    </font>
    <font>
      <b/>
      <sz val="10"/>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000000"/>
      <name val="Arial"/>
      <family val="2"/>
    </font>
    <font>
      <sz val="12"/>
      <color rgb="FF000000"/>
      <name val="Arial"/>
      <family val="2"/>
    </font>
    <font>
      <b/>
      <sz val="11"/>
      <color rgb="FF000000"/>
      <name val="Calibri"/>
      <family val="2"/>
    </font>
    <font>
      <sz val="11"/>
      <color rgb="FF000000"/>
      <name val="Calibri"/>
      <family val="2"/>
    </font>
    <font>
      <b/>
      <sz val="10"/>
      <color rgb="FF000000"/>
      <name val="Arial"/>
      <family val="2"/>
    </font>
    <font>
      <b/>
      <sz val="10"/>
      <color rgb="FFFF0000"/>
      <name val="Arial"/>
      <family val="2"/>
    </font>
    <font>
      <b/>
      <sz val="11"/>
      <color rgb="FFFF0000"/>
      <name val="Calibri"/>
      <family val="2"/>
    </font>
    <font>
      <b/>
      <u val="single"/>
      <sz val="11"/>
      <color theme="1"/>
      <name val="Calibri"/>
      <family val="2"/>
    </font>
    <font>
      <sz val="10"/>
      <color rgb="FFFF0000"/>
      <name val="Arial"/>
      <family val="2"/>
    </font>
    <font>
      <sz val="10"/>
      <color theme="1"/>
      <name val="Calibri"/>
      <family val="2"/>
    </font>
    <font>
      <b/>
      <sz val="10"/>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9"/>
        <bgColor indexed="64"/>
      </patternFill>
    </fill>
    <fill>
      <patternFill patternType="solid">
        <fgColor theme="0" tint="-0.24997000396251678"/>
        <bgColor indexed="64"/>
      </patternFill>
    </fill>
    <fill>
      <patternFill patternType="solid">
        <fgColor indexed="13"/>
        <bgColor indexed="64"/>
      </patternFill>
    </fill>
    <fill>
      <patternFill patternType="solid">
        <fgColor rgb="FFE5B8B7"/>
        <bgColor indexed="64"/>
      </patternFill>
    </fill>
    <fill>
      <patternFill patternType="solid">
        <fgColor theme="2" tint="-0.09996999800205231"/>
        <bgColor indexed="64"/>
      </patternFill>
    </fill>
    <fill>
      <patternFill patternType="solid">
        <fgColor rgb="FFFF808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right/>
      <top style="thin"/>
      <bottom/>
    </border>
    <border>
      <left>
        <color indexed="63"/>
      </left>
      <right>
        <color indexed="63"/>
      </right>
      <top>
        <color indexed="63"/>
      </top>
      <bottom style="medium"/>
    </border>
    <border>
      <left style="thin"/>
      <right style="thin"/>
      <top/>
      <bottom style="thin"/>
    </border>
    <border>
      <left style="thin"/>
      <right>
        <color indexed="63"/>
      </right>
      <top>
        <color indexed="63"/>
      </top>
      <bottom>
        <color indexed="63"/>
      </bottom>
    </border>
    <border>
      <left style="thin"/>
      <right/>
      <top style="thin"/>
      <bottom style="thin"/>
    </border>
    <border>
      <left/>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8" fillId="0" borderId="0">
      <alignment/>
      <protection/>
    </xf>
    <xf numFmtId="0" fontId="8"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349">
    <xf numFmtId="0" fontId="0" fillId="0" borderId="0" xfId="0" applyAlignment="1">
      <alignment wrapText="1"/>
    </xf>
    <xf numFmtId="0" fontId="4" fillId="33" borderId="10" xfId="0" applyFont="1" applyFill="1" applyBorder="1" applyAlignment="1">
      <alignment wrapText="1"/>
    </xf>
    <xf numFmtId="0" fontId="6" fillId="33" borderId="10" xfId="0" applyFont="1" applyFill="1" applyBorder="1" applyAlignment="1">
      <alignment wrapText="1"/>
    </xf>
    <xf numFmtId="0" fontId="2" fillId="0" borderId="10" xfId="0" applyFont="1" applyBorder="1" applyAlignment="1">
      <alignment wrapText="1"/>
    </xf>
    <xf numFmtId="0" fontId="1" fillId="0" borderId="10" xfId="0" applyFont="1" applyBorder="1" applyAlignment="1">
      <alignment wrapText="1"/>
    </xf>
    <xf numFmtId="0" fontId="3" fillId="0" borderId="10" xfId="0" applyFont="1" applyBorder="1" applyAlignment="1">
      <alignment wrapText="1"/>
    </xf>
    <xf numFmtId="164" fontId="1" fillId="0" borderId="10" xfId="0" applyNumberFormat="1" applyFont="1" applyBorder="1" applyAlignment="1">
      <alignment wrapText="1"/>
    </xf>
    <xf numFmtId="165" fontId="1" fillId="0" borderId="10" xfId="0" applyNumberFormat="1" applyFont="1" applyBorder="1" applyAlignment="1">
      <alignment wrapText="1"/>
    </xf>
    <xf numFmtId="0" fontId="0" fillId="0" borderId="10" xfId="0" applyBorder="1" applyAlignment="1">
      <alignment wrapText="1"/>
    </xf>
    <xf numFmtId="164" fontId="0" fillId="0" borderId="10" xfId="0" applyNumberFormat="1" applyBorder="1" applyAlignment="1">
      <alignment wrapText="1"/>
    </xf>
    <xf numFmtId="0" fontId="2" fillId="33" borderId="10" xfId="0" applyFont="1" applyFill="1" applyBorder="1" applyAlignment="1">
      <alignment wrapText="1"/>
    </xf>
    <xf numFmtId="0" fontId="1" fillId="33" borderId="10" xfId="0" applyFont="1" applyFill="1" applyBorder="1" applyAlignment="1">
      <alignment wrapText="1"/>
    </xf>
    <xf numFmtId="0" fontId="1" fillId="33" borderId="10" xfId="0" applyFont="1" applyFill="1" applyBorder="1" applyAlignment="1">
      <alignment wrapText="1"/>
    </xf>
    <xf numFmtId="0" fontId="5" fillId="33" borderId="10" xfId="0" applyFont="1" applyFill="1" applyBorder="1" applyAlignment="1">
      <alignment wrapText="1"/>
    </xf>
    <xf numFmtId="0" fontId="1" fillId="33" borderId="10" xfId="0" applyFont="1" applyFill="1" applyBorder="1" applyAlignment="1">
      <alignment wrapText="1"/>
    </xf>
    <xf numFmtId="0" fontId="5" fillId="33" borderId="10" xfId="0" applyFont="1" applyFill="1" applyBorder="1" applyAlignment="1">
      <alignment wrapText="1"/>
    </xf>
    <xf numFmtId="0" fontId="1" fillId="0" borderId="10" xfId="0" applyFont="1" applyBorder="1" applyAlignment="1">
      <alignment wrapText="1"/>
    </xf>
    <xf numFmtId="0" fontId="7" fillId="0" borderId="10" xfId="0" applyFont="1" applyBorder="1" applyAlignment="1">
      <alignment wrapText="1"/>
    </xf>
    <xf numFmtId="0" fontId="5" fillId="0" borderId="10" xfId="0" applyFont="1" applyBorder="1" applyAlignment="1">
      <alignment wrapText="1"/>
    </xf>
    <xf numFmtId="0" fontId="5" fillId="0" borderId="0" xfId="0" applyFont="1" applyAlignment="1">
      <alignment wrapText="1"/>
    </xf>
    <xf numFmtId="0" fontId="3" fillId="0" borderId="10" xfId="0" applyFont="1" applyBorder="1" applyAlignment="1">
      <alignment wrapText="1"/>
    </xf>
    <xf numFmtId="0" fontId="6" fillId="33" borderId="10" xfId="0" applyNumberFormat="1" applyFont="1" applyFill="1" applyBorder="1" applyAlignment="1">
      <alignment wrapText="1"/>
    </xf>
    <xf numFmtId="0" fontId="5" fillId="33" borderId="10" xfId="0" applyNumberFormat="1" applyFont="1" applyFill="1" applyBorder="1" applyAlignment="1">
      <alignment wrapText="1"/>
    </xf>
    <xf numFmtId="0" fontId="0" fillId="0" borderId="10" xfId="0" applyNumberFormat="1" applyBorder="1" applyAlignment="1">
      <alignment wrapText="1"/>
    </xf>
    <xf numFmtId="0" fontId="1" fillId="0" borderId="10" xfId="0" applyNumberFormat="1" applyFont="1" applyBorder="1" applyAlignment="1">
      <alignment wrapText="1"/>
    </xf>
    <xf numFmtId="0" fontId="1" fillId="0" borderId="10" xfId="0" applyNumberFormat="1" applyFont="1" applyBorder="1" applyAlignment="1">
      <alignment wrapText="1"/>
    </xf>
    <xf numFmtId="0" fontId="6" fillId="33" borderId="10" xfId="0" applyNumberFormat="1" applyFont="1" applyFill="1" applyBorder="1" applyAlignment="1">
      <alignment horizontal="center" wrapText="1"/>
    </xf>
    <xf numFmtId="0" fontId="5" fillId="33" borderId="10" xfId="0" applyNumberFormat="1" applyFont="1" applyFill="1" applyBorder="1" applyAlignment="1">
      <alignment horizontal="center" wrapText="1"/>
    </xf>
    <xf numFmtId="0" fontId="5" fillId="0" borderId="10" xfId="0" applyNumberFormat="1" applyFont="1" applyBorder="1" applyAlignment="1">
      <alignment wrapText="1"/>
    </xf>
    <xf numFmtId="0" fontId="2" fillId="0" borderId="10" xfId="0" applyFont="1" applyBorder="1" applyAlignment="1">
      <alignment wrapText="1"/>
    </xf>
    <xf numFmtId="20" fontId="0" fillId="0" borderId="10" xfId="0" applyNumberFormat="1" applyBorder="1" applyAlignment="1">
      <alignment wrapText="1"/>
    </xf>
    <xf numFmtId="0" fontId="4" fillId="33" borderId="10" xfId="0" applyFont="1" applyFill="1" applyBorder="1" applyAlignment="1">
      <alignment wrapText="1"/>
    </xf>
    <xf numFmtId="0" fontId="2" fillId="0" borderId="10" xfId="0" applyFont="1" applyBorder="1" applyAlignment="1">
      <alignment horizontal="right" wrapText="1"/>
    </xf>
    <xf numFmtId="0" fontId="1" fillId="0" borderId="10" xfId="0" applyNumberFormat="1" applyFont="1" applyBorder="1" applyAlignment="1">
      <alignment horizontal="right" wrapText="1"/>
    </xf>
    <xf numFmtId="0" fontId="3" fillId="0" borderId="10" xfId="0" applyFont="1" applyBorder="1" applyAlignment="1">
      <alignment horizontal="right" wrapText="1"/>
    </xf>
    <xf numFmtId="0" fontId="2" fillId="0" borderId="10" xfId="0" applyFont="1" applyBorder="1" applyAlignment="1">
      <alignment horizontal="right" wrapText="1"/>
    </xf>
    <xf numFmtId="165" fontId="1" fillId="0" borderId="10" xfId="0" applyNumberFormat="1" applyFont="1" applyBorder="1" applyAlignment="1">
      <alignment wrapText="1"/>
    </xf>
    <xf numFmtId="0" fontId="0" fillId="0" borderId="10" xfId="0" applyNumberFormat="1" applyBorder="1" applyAlignment="1">
      <alignment horizontal="right" wrapText="1"/>
    </xf>
    <xf numFmtId="0" fontId="0" fillId="33" borderId="0" xfId="0" applyFill="1" applyAlignment="1">
      <alignment wrapText="1"/>
    </xf>
    <xf numFmtId="0" fontId="0" fillId="0" borderId="0" xfId="0" applyAlignment="1">
      <alignment horizontal="right" wrapText="1"/>
    </xf>
    <xf numFmtId="14" fontId="1" fillId="0" borderId="10" xfId="0" applyNumberFormat="1" applyFont="1" applyFill="1" applyBorder="1" applyAlignment="1" applyProtection="1">
      <alignment wrapText="1"/>
      <protection locked="0"/>
    </xf>
    <xf numFmtId="0" fontId="0" fillId="0" borderId="0" xfId="0" applyFill="1" applyAlignment="1">
      <alignment wrapText="1"/>
    </xf>
    <xf numFmtId="0" fontId="1" fillId="0" borderId="10" xfId="0" applyNumberFormat="1" applyFont="1" applyBorder="1" applyAlignment="1">
      <alignment horizontal="right" wrapText="1"/>
    </xf>
    <xf numFmtId="0" fontId="5" fillId="0" borderId="10" xfId="0" applyNumberFormat="1" applyFont="1" applyBorder="1" applyAlignment="1">
      <alignment horizontal="right" wrapText="1"/>
    </xf>
    <xf numFmtId="0" fontId="6" fillId="33" borderId="11" xfId="0" applyFont="1" applyFill="1" applyBorder="1" applyAlignment="1">
      <alignment vertical="top" wrapText="1"/>
    </xf>
    <xf numFmtId="0" fontId="1" fillId="33" borderId="12" xfId="0" applyFont="1" applyFill="1" applyBorder="1" applyAlignment="1">
      <alignment vertical="top" wrapText="1"/>
    </xf>
    <xf numFmtId="0" fontId="0" fillId="0" borderId="0" xfId="0" applyAlignment="1">
      <alignment vertical="top" wrapText="1"/>
    </xf>
    <xf numFmtId="0" fontId="5" fillId="0" borderId="0" xfId="0" applyFont="1" applyAlignment="1">
      <alignment vertical="top" wrapText="1"/>
    </xf>
    <xf numFmtId="0" fontId="0" fillId="0" borderId="10" xfId="0" applyBorder="1" applyAlignment="1">
      <alignment vertical="top" wrapText="1"/>
    </xf>
    <xf numFmtId="0" fontId="1" fillId="0" borderId="0" xfId="0" applyFont="1" applyAlignment="1">
      <alignment vertical="top" wrapText="1"/>
    </xf>
    <xf numFmtId="0" fontId="1" fillId="0" borderId="0" xfId="0" applyFont="1" applyAlignment="1">
      <alignment vertical="top" wrapText="1"/>
    </xf>
    <xf numFmtId="14" fontId="0" fillId="0" borderId="0" xfId="0" applyNumberFormat="1" applyAlignment="1">
      <alignment wrapText="1"/>
    </xf>
    <xf numFmtId="0" fontId="3" fillId="0" borderId="10" xfId="0" applyFont="1" applyBorder="1" applyAlignment="1">
      <alignment horizontal="right" wrapText="1"/>
    </xf>
    <xf numFmtId="14" fontId="0" fillId="0" borderId="10" xfId="0" applyNumberFormat="1" applyBorder="1" applyAlignment="1">
      <alignment wrapText="1"/>
    </xf>
    <xf numFmtId="0" fontId="1" fillId="33" borderId="10" xfId="0" applyFont="1" applyFill="1" applyBorder="1" applyAlignment="1">
      <alignment wrapText="1"/>
    </xf>
    <xf numFmtId="14" fontId="1" fillId="0" borderId="10" xfId="0" applyNumberFormat="1" applyFont="1" applyFill="1" applyBorder="1" applyAlignment="1" applyProtection="1">
      <alignment horizontal="right" wrapText="1"/>
      <protection locked="0"/>
    </xf>
    <xf numFmtId="0" fontId="2" fillId="0" borderId="10" xfId="0" applyFont="1" applyBorder="1" applyAlignment="1">
      <alignment horizontal="right" wrapText="1" indent="1"/>
    </xf>
    <xf numFmtId="0" fontId="8" fillId="0" borderId="0" xfId="55" applyNumberFormat="1" applyFont="1" applyFill="1" applyBorder="1" applyAlignment="1" applyProtection="1">
      <alignment/>
      <protection locked="0"/>
    </xf>
    <xf numFmtId="14" fontId="8" fillId="0" borderId="0" xfId="55" applyNumberFormat="1" applyFont="1" applyFill="1" applyBorder="1" applyAlignment="1" applyProtection="1">
      <alignment/>
      <protection locked="0"/>
    </xf>
    <xf numFmtId="0" fontId="8" fillId="0" borderId="0" xfId="55" applyNumberFormat="1" applyFont="1" applyFill="1" applyBorder="1" applyAlignment="1" applyProtection="1">
      <alignment horizontal="center"/>
      <protection locked="0"/>
    </xf>
    <xf numFmtId="0" fontId="8" fillId="0" borderId="0" xfId="55" applyNumberFormat="1" applyFont="1" applyFill="1" applyBorder="1" applyAlignment="1" applyProtection="1">
      <alignment horizontal="right"/>
      <protection locked="0"/>
    </xf>
    <xf numFmtId="0" fontId="8" fillId="0" borderId="0" xfId="55">
      <alignment/>
      <protection/>
    </xf>
    <xf numFmtId="14" fontId="8" fillId="0" borderId="0" xfId="55" applyNumberFormat="1">
      <alignment/>
      <protection/>
    </xf>
    <xf numFmtId="18" fontId="8" fillId="0" borderId="0" xfId="55" applyNumberFormat="1">
      <alignment/>
      <protection/>
    </xf>
    <xf numFmtId="16" fontId="8" fillId="0" borderId="0" xfId="55" applyNumberFormat="1">
      <alignment/>
      <protection/>
    </xf>
    <xf numFmtId="0" fontId="8" fillId="0" borderId="0" xfId="55" applyNumberFormat="1">
      <alignment/>
      <protection/>
    </xf>
    <xf numFmtId="0" fontId="9" fillId="0" borderId="0" xfId="55" applyFont="1">
      <alignment/>
      <protection/>
    </xf>
    <xf numFmtId="164" fontId="9" fillId="0" borderId="0" xfId="55" applyNumberFormat="1" applyFont="1" applyAlignment="1">
      <alignment horizontal="right"/>
      <protection/>
    </xf>
    <xf numFmtId="166" fontId="9" fillId="0" borderId="0" xfId="55" applyNumberFormat="1" applyFont="1">
      <alignment/>
      <protection/>
    </xf>
    <xf numFmtId="49" fontId="9" fillId="0" borderId="0" xfId="55" applyNumberFormat="1" applyFont="1">
      <alignment/>
      <protection/>
    </xf>
    <xf numFmtId="2" fontId="9" fillId="0" borderId="0" xfId="55" applyNumberFormat="1" applyFont="1">
      <alignment/>
      <protection/>
    </xf>
    <xf numFmtId="167" fontId="9" fillId="0" borderId="0" xfId="55" applyNumberFormat="1" applyFont="1">
      <alignment/>
      <protection/>
    </xf>
    <xf numFmtId="0" fontId="8" fillId="0" borderId="0" xfId="55" applyFont="1">
      <alignment/>
      <protection/>
    </xf>
    <xf numFmtId="164" fontId="8" fillId="0" borderId="0" xfId="55" applyNumberFormat="1" applyAlignment="1">
      <alignment horizontal="right"/>
      <protection/>
    </xf>
    <xf numFmtId="166" fontId="8" fillId="0" borderId="0" xfId="55" applyNumberFormat="1">
      <alignment/>
      <protection/>
    </xf>
    <xf numFmtId="49" fontId="8" fillId="0" borderId="0" xfId="55" applyNumberFormat="1">
      <alignment/>
      <protection/>
    </xf>
    <xf numFmtId="2" fontId="8" fillId="0" borderId="0" xfId="55" applyNumberFormat="1">
      <alignment/>
      <protection/>
    </xf>
    <xf numFmtId="167" fontId="8" fillId="0" borderId="0" xfId="55" applyNumberFormat="1">
      <alignment/>
      <protection/>
    </xf>
    <xf numFmtId="164" fontId="8" fillId="0" borderId="0" xfId="55" applyNumberFormat="1" applyFont="1" applyAlignment="1">
      <alignment horizontal="right"/>
      <protection/>
    </xf>
    <xf numFmtId="166" fontId="8" fillId="0" borderId="0" xfId="55" applyNumberFormat="1" applyFont="1">
      <alignment/>
      <protection/>
    </xf>
    <xf numFmtId="49" fontId="8" fillId="0" borderId="0" xfId="55" applyNumberFormat="1" applyFont="1">
      <alignment/>
      <protection/>
    </xf>
    <xf numFmtId="2" fontId="8" fillId="0" borderId="0" xfId="55" applyNumberFormat="1" applyFont="1">
      <alignment/>
      <protection/>
    </xf>
    <xf numFmtId="167" fontId="8" fillId="0" borderId="0" xfId="55" applyNumberFormat="1" applyFont="1">
      <alignment/>
      <protection/>
    </xf>
    <xf numFmtId="20" fontId="8" fillId="0" borderId="0" xfId="55" applyNumberFormat="1">
      <alignment/>
      <protection/>
    </xf>
    <xf numFmtId="166" fontId="8" fillId="0" borderId="0" xfId="55" applyNumberFormat="1" applyAlignment="1">
      <alignment horizontal="right"/>
      <protection/>
    </xf>
    <xf numFmtId="46" fontId="8" fillId="0" borderId="0" xfId="55" applyNumberFormat="1">
      <alignment/>
      <protection/>
    </xf>
    <xf numFmtId="168" fontId="8" fillId="0" borderId="0" xfId="55" applyNumberFormat="1">
      <alignment/>
      <protection/>
    </xf>
    <xf numFmtId="20" fontId="8" fillId="0" borderId="0" xfId="55" applyNumberFormat="1" applyAlignment="1">
      <alignment horizontal="right"/>
      <protection/>
    </xf>
    <xf numFmtId="0" fontId="8" fillId="0" borderId="0" xfId="55" applyAlignment="1">
      <alignment horizontal="left"/>
      <protection/>
    </xf>
    <xf numFmtId="0" fontId="8" fillId="0" borderId="0" xfId="55" applyNumberFormat="1" applyAlignment="1">
      <alignment horizontal="left"/>
      <protection/>
    </xf>
    <xf numFmtId="2" fontId="8" fillId="0" borderId="0" xfId="55" applyNumberFormat="1" applyAlignment="1">
      <alignment horizontal="left"/>
      <protection/>
    </xf>
    <xf numFmtId="0" fontId="0" fillId="0" borderId="0" xfId="0" applyAlignment="1">
      <alignment/>
    </xf>
    <xf numFmtId="166" fontId="0" fillId="0" borderId="0" xfId="0" applyNumberFormat="1" applyAlignment="1">
      <alignment/>
    </xf>
    <xf numFmtId="14" fontId="0" fillId="0" borderId="0" xfId="0" applyNumberFormat="1" applyAlignment="1">
      <alignment/>
    </xf>
    <xf numFmtId="20" fontId="0" fillId="0" borderId="0" xfId="0" applyNumberFormat="1" applyAlignment="1">
      <alignment/>
    </xf>
    <xf numFmtId="168" fontId="0" fillId="0" borderId="0" xfId="0" applyNumberFormat="1" applyAlignment="1">
      <alignment/>
    </xf>
    <xf numFmtId="0" fontId="8" fillId="34" borderId="0" xfId="55" applyFill="1" applyAlignment="1">
      <alignment horizontal="left"/>
      <protection/>
    </xf>
    <xf numFmtId="14" fontId="8" fillId="34" borderId="0" xfId="55" applyNumberFormat="1" applyFill="1">
      <alignment/>
      <protection/>
    </xf>
    <xf numFmtId="0" fontId="8" fillId="34" borderId="0" xfId="55" applyFill="1">
      <alignment/>
      <protection/>
    </xf>
    <xf numFmtId="0" fontId="8" fillId="34" borderId="0" xfId="55" applyNumberFormat="1" applyFill="1" applyAlignment="1">
      <alignment horizontal="left"/>
      <protection/>
    </xf>
    <xf numFmtId="0" fontId="9" fillId="0" borderId="0" xfId="55" applyFont="1" applyAlignment="1">
      <alignment horizontal="left" wrapText="1"/>
      <protection/>
    </xf>
    <xf numFmtId="0" fontId="9" fillId="0" borderId="0" xfId="55" applyFont="1" applyAlignment="1">
      <alignment horizontal="right" wrapText="1"/>
      <protection/>
    </xf>
    <xf numFmtId="0" fontId="9" fillId="0" borderId="0" xfId="55" applyNumberFormat="1" applyFont="1" applyFill="1" applyBorder="1" applyAlignment="1" applyProtection="1">
      <alignment horizontal="left" wrapText="1"/>
      <protection locked="0"/>
    </xf>
    <xf numFmtId="0" fontId="9" fillId="0" borderId="0" xfId="55" applyFont="1" applyAlignment="1">
      <alignment wrapText="1"/>
      <protection/>
    </xf>
    <xf numFmtId="0" fontId="8" fillId="0" borderId="0" xfId="55" applyNumberFormat="1" applyFont="1" applyFill="1" applyBorder="1" applyAlignment="1" applyProtection="1">
      <alignment horizontal="left"/>
      <protection locked="0"/>
    </xf>
    <xf numFmtId="14" fontId="9" fillId="0" borderId="0" xfId="55" applyNumberFormat="1" applyFont="1">
      <alignment/>
      <protection/>
    </xf>
    <xf numFmtId="0" fontId="9" fillId="0" borderId="0" xfId="55" applyFont="1" applyAlignment="1">
      <alignment horizontal="left"/>
      <protection/>
    </xf>
    <xf numFmtId="0" fontId="9" fillId="0" borderId="0" xfId="55" applyFont="1" applyAlignment="1">
      <alignment horizontal="right"/>
      <protection/>
    </xf>
    <xf numFmtId="0" fontId="8" fillId="0" borderId="0" xfId="55" applyNumberFormat="1" applyFont="1" applyFill="1" applyBorder="1" applyAlignment="1" applyProtection="1">
      <alignment/>
      <protection locked="0"/>
    </xf>
    <xf numFmtId="14" fontId="8" fillId="0" borderId="0" xfId="55" applyNumberFormat="1" applyFont="1" applyFill="1" applyBorder="1" applyAlignment="1" applyProtection="1">
      <alignment/>
      <protection locked="0"/>
    </xf>
    <xf numFmtId="0" fontId="8" fillId="0" borderId="0" xfId="55" applyNumberFormat="1" applyFont="1" applyFill="1" applyBorder="1" applyAlignment="1" applyProtection="1">
      <alignment horizontal="right"/>
      <protection locked="0"/>
    </xf>
    <xf numFmtId="0" fontId="8" fillId="0" borderId="0" xfId="55" applyNumberFormat="1" applyFont="1" applyFill="1" applyBorder="1" applyAlignment="1" applyProtection="1">
      <alignment horizontal="left"/>
      <protection locked="0"/>
    </xf>
    <xf numFmtId="0" fontId="8" fillId="0" borderId="0" xfId="55" applyFont="1" applyAlignment="1">
      <alignment horizontal="left"/>
      <protection/>
    </xf>
    <xf numFmtId="14" fontId="8" fillId="0" borderId="0" xfId="55" applyNumberFormat="1" applyFont="1" applyFill="1" applyBorder="1" applyAlignment="1" applyProtection="1">
      <alignment horizontal="right"/>
      <protection locked="0"/>
    </xf>
    <xf numFmtId="14" fontId="9" fillId="0" borderId="0" xfId="55" applyNumberFormat="1" applyFont="1" applyAlignment="1">
      <alignment horizontal="right"/>
      <protection/>
    </xf>
    <xf numFmtId="0" fontId="9" fillId="0" borderId="0" xfId="55" applyNumberFormat="1" applyFont="1" applyFill="1" applyBorder="1" applyAlignment="1" applyProtection="1">
      <alignment/>
      <protection locked="0"/>
    </xf>
    <xf numFmtId="1" fontId="8" fillId="0" borderId="0" xfId="55" applyNumberFormat="1" applyFont="1" applyFill="1" applyBorder="1" applyAlignment="1" applyProtection="1">
      <alignment horizontal="right"/>
      <protection locked="0"/>
    </xf>
    <xf numFmtId="14" fontId="9" fillId="0" borderId="0" xfId="55" applyNumberFormat="1" applyFont="1" applyAlignment="1">
      <alignment horizontal="left"/>
      <protection/>
    </xf>
    <xf numFmtId="14" fontId="8" fillId="0" borderId="0" xfId="55" applyNumberFormat="1" applyAlignment="1">
      <alignment horizontal="right"/>
      <protection/>
    </xf>
    <xf numFmtId="0" fontId="8" fillId="34" borderId="0" xfId="55" applyNumberFormat="1" applyFont="1" applyFill="1" applyBorder="1" applyAlignment="1" applyProtection="1">
      <alignment horizontal="right"/>
      <protection locked="0"/>
    </xf>
    <xf numFmtId="0" fontId="8" fillId="0" borderId="0" xfId="0" applyNumberFormat="1" applyFont="1" applyFill="1" applyBorder="1" applyAlignment="1" applyProtection="1">
      <alignment/>
      <protection locked="0"/>
    </xf>
    <xf numFmtId="0" fontId="8" fillId="35" borderId="0" xfId="0" applyNumberFormat="1" applyFont="1" applyFill="1" applyBorder="1" applyAlignment="1" applyProtection="1">
      <alignment/>
      <protection locked="0"/>
    </xf>
    <xf numFmtId="0" fontId="0" fillId="35" borderId="0" xfId="0" applyFill="1" applyAlignment="1">
      <alignment/>
    </xf>
    <xf numFmtId="0" fontId="8" fillId="0" borderId="0" xfId="0" applyNumberFormat="1" applyFont="1" applyFill="1" applyBorder="1" applyAlignment="1" applyProtection="1">
      <alignment wrapText="1"/>
      <protection locked="0"/>
    </xf>
    <xf numFmtId="0" fontId="9" fillId="0" borderId="0" xfId="0" applyNumberFormat="1" applyFont="1" applyFill="1" applyBorder="1" applyAlignment="1" applyProtection="1">
      <alignment/>
      <protection locked="0"/>
    </xf>
    <xf numFmtId="0" fontId="9" fillId="0" borderId="13" xfId="0" applyNumberFormat="1" applyFont="1" applyFill="1" applyBorder="1" applyAlignment="1" applyProtection="1">
      <alignment/>
      <protection locked="0"/>
    </xf>
    <xf numFmtId="0" fontId="9" fillId="35" borderId="13" xfId="0" applyNumberFormat="1" applyFont="1" applyFill="1" applyBorder="1" applyAlignment="1" applyProtection="1">
      <alignment/>
      <protection locked="0"/>
    </xf>
    <xf numFmtId="0" fontId="8" fillId="0" borderId="0" xfId="56" applyNumberFormat="1" applyFont="1" applyFill="1" applyBorder="1" applyAlignment="1" applyProtection="1">
      <alignment/>
      <protection locked="0"/>
    </xf>
    <xf numFmtId="0" fontId="8" fillId="0" borderId="0" xfId="56">
      <alignment/>
      <protection/>
    </xf>
    <xf numFmtId="14" fontId="8" fillId="0" borderId="0" xfId="56" applyNumberFormat="1" applyFont="1" applyFill="1" applyBorder="1" applyAlignment="1" applyProtection="1">
      <alignment/>
      <protection locked="0"/>
    </xf>
    <xf numFmtId="169" fontId="8" fillId="0" borderId="0" xfId="56" applyNumberFormat="1" applyFont="1" applyFill="1" applyBorder="1" applyAlignment="1" applyProtection="1">
      <alignment/>
      <protection locked="0"/>
    </xf>
    <xf numFmtId="0" fontId="8" fillId="34" borderId="0" xfId="56" applyNumberFormat="1" applyFont="1" applyFill="1" applyBorder="1" applyAlignment="1" applyProtection="1">
      <alignment/>
      <protection locked="0"/>
    </xf>
    <xf numFmtId="0" fontId="8" fillId="34" borderId="0" xfId="56" applyFill="1">
      <alignment/>
      <protection/>
    </xf>
    <xf numFmtId="0" fontId="8" fillId="0" borderId="0" xfId="0" applyNumberFormat="1" applyFont="1" applyFill="1" applyBorder="1" applyAlignment="1" applyProtection="1">
      <alignment/>
      <protection locked="0"/>
    </xf>
    <xf numFmtId="0" fontId="8" fillId="35" borderId="0" xfId="0" applyNumberFormat="1" applyFont="1" applyFill="1" applyBorder="1" applyAlignment="1" applyProtection="1">
      <alignment/>
      <protection locked="0"/>
    </xf>
    <xf numFmtId="0" fontId="8" fillId="0" borderId="0" xfId="0" applyNumberFormat="1" applyFont="1" applyFill="1" applyBorder="1" applyAlignment="1" applyProtection="1">
      <alignment horizontal="right"/>
      <protection locked="0"/>
    </xf>
    <xf numFmtId="0" fontId="8" fillId="0" borderId="0" xfId="0" applyNumberFormat="1" applyFont="1" applyFill="1" applyBorder="1" applyAlignment="1" applyProtection="1">
      <alignment wrapText="1"/>
      <protection locked="0"/>
    </xf>
    <xf numFmtId="0" fontId="9" fillId="0" borderId="0" xfId="56" applyNumberFormat="1" applyFont="1" applyFill="1" applyBorder="1" applyAlignment="1" applyProtection="1">
      <alignment/>
      <protection locked="0"/>
    </xf>
    <xf numFmtId="2" fontId="9" fillId="0" borderId="0" xfId="56" applyNumberFormat="1" applyFont="1" applyFill="1" applyBorder="1" applyAlignment="1" applyProtection="1">
      <alignment/>
      <protection locked="0"/>
    </xf>
    <xf numFmtId="14" fontId="8" fillId="0" borderId="0" xfId="0" applyNumberFormat="1" applyFont="1" applyFill="1" applyBorder="1" applyAlignment="1" applyProtection="1">
      <alignment/>
      <protection locked="0"/>
    </xf>
    <xf numFmtId="2" fontId="9" fillId="0" borderId="0" xfId="0" applyNumberFormat="1" applyFont="1" applyFill="1" applyBorder="1" applyAlignment="1" applyProtection="1">
      <alignment/>
      <protection locked="0"/>
    </xf>
    <xf numFmtId="20" fontId="8" fillId="0" borderId="0" xfId="0" applyNumberFormat="1" applyFont="1" applyFill="1" applyBorder="1" applyAlignment="1" applyProtection="1">
      <alignment/>
      <protection locked="0"/>
    </xf>
    <xf numFmtId="166" fontId="8" fillId="0" borderId="0" xfId="0" applyNumberFormat="1" applyFont="1" applyFill="1" applyBorder="1" applyAlignment="1" applyProtection="1">
      <alignment/>
      <protection locked="0"/>
    </xf>
    <xf numFmtId="0" fontId="8" fillId="0" borderId="0" xfId="0" applyNumberFormat="1" applyFont="1" applyFill="1" applyBorder="1" applyAlignment="1" applyProtection="1">
      <alignment horizontal="center"/>
      <protection locked="0"/>
    </xf>
    <xf numFmtId="49" fontId="8" fillId="0" borderId="0" xfId="0" applyNumberFormat="1" applyFont="1" applyFill="1" applyBorder="1" applyAlignment="1" applyProtection="1">
      <alignment horizontal="right"/>
      <protection locked="0"/>
    </xf>
    <xf numFmtId="0" fontId="8" fillId="0" borderId="0" xfId="0" applyNumberFormat="1" applyFont="1" applyFill="1" applyBorder="1" applyAlignment="1" applyProtection="1">
      <alignment horizontal="left"/>
      <protection locked="0"/>
    </xf>
    <xf numFmtId="2" fontId="8" fillId="0" borderId="0" xfId="0" applyNumberFormat="1" applyFont="1" applyFill="1" applyBorder="1" applyAlignment="1" applyProtection="1">
      <alignment horizontal="right"/>
      <protection locked="0"/>
    </xf>
    <xf numFmtId="0" fontId="0" fillId="0" borderId="0" xfId="0" applyAlignment="1">
      <alignment horizontal="center"/>
    </xf>
    <xf numFmtId="49" fontId="0" fillId="0" borderId="0" xfId="0" applyNumberFormat="1" applyAlignment="1">
      <alignment horizontal="right"/>
    </xf>
    <xf numFmtId="0" fontId="0" fillId="0" borderId="0" xfId="0" applyAlignment="1">
      <alignment horizontal="right"/>
    </xf>
    <xf numFmtId="49" fontId="8" fillId="0" borderId="0" xfId="0" applyNumberFormat="1" applyFont="1" applyFill="1" applyBorder="1" applyAlignment="1" applyProtection="1">
      <alignment/>
      <protection locked="0"/>
    </xf>
    <xf numFmtId="0" fontId="9" fillId="0" borderId="0" xfId="56" applyNumberFormat="1" applyFont="1" applyFill="1" applyBorder="1" applyAlignment="1" applyProtection="1">
      <alignment horizontal="center"/>
      <protection locked="0"/>
    </xf>
    <xf numFmtId="0" fontId="8" fillId="0" borderId="0" xfId="56" applyNumberFormat="1" applyFont="1" applyFill="1" applyBorder="1" applyAlignment="1" applyProtection="1">
      <alignment horizontal="center"/>
      <protection locked="0"/>
    </xf>
    <xf numFmtId="18" fontId="8" fillId="0" borderId="0" xfId="56" applyNumberFormat="1" applyFont="1" applyFill="1" applyBorder="1" applyAlignment="1" applyProtection="1">
      <alignment/>
      <protection locked="0"/>
    </xf>
    <xf numFmtId="0" fontId="8" fillId="35" borderId="0" xfId="56" applyNumberFormat="1" applyFont="1" applyFill="1" applyBorder="1" applyAlignment="1" applyProtection="1">
      <alignment/>
      <protection locked="0"/>
    </xf>
    <xf numFmtId="0" fontId="11" fillId="35" borderId="0" xfId="56" applyNumberFormat="1" applyFont="1" applyFill="1" applyBorder="1" applyAlignment="1" applyProtection="1">
      <alignment/>
      <protection locked="0"/>
    </xf>
    <xf numFmtId="170" fontId="8" fillId="0" borderId="0" xfId="56" applyNumberFormat="1" applyFont="1" applyFill="1" applyBorder="1" applyAlignment="1" applyProtection="1">
      <alignment/>
      <protection locked="0"/>
    </xf>
    <xf numFmtId="16" fontId="11" fillId="35" borderId="0" xfId="56" applyNumberFormat="1" applyFont="1" applyFill="1" applyBorder="1" applyAlignment="1" applyProtection="1">
      <alignment/>
      <protection locked="0"/>
    </xf>
    <xf numFmtId="16" fontId="8" fillId="0" borderId="0" xfId="56" applyNumberFormat="1" applyFont="1" applyFill="1" applyBorder="1" applyAlignment="1" applyProtection="1">
      <alignment/>
      <protection locked="0"/>
    </xf>
    <xf numFmtId="49" fontId="8" fillId="0" borderId="0" xfId="56" applyNumberFormat="1" applyFont="1" applyFill="1" applyBorder="1" applyAlignment="1" applyProtection="1">
      <alignment/>
      <protection locked="0"/>
    </xf>
    <xf numFmtId="171" fontId="8" fillId="0" borderId="0" xfId="56" applyNumberFormat="1" applyFont="1" applyFill="1" applyBorder="1" applyAlignment="1" applyProtection="1">
      <alignment/>
      <protection locked="0"/>
    </xf>
    <xf numFmtId="0" fontId="11" fillId="0" borderId="0" xfId="56" applyNumberFormat="1" applyFont="1" applyFill="1" applyBorder="1" applyAlignment="1" applyProtection="1">
      <alignment/>
      <protection locked="0"/>
    </xf>
    <xf numFmtId="14" fontId="11" fillId="0" borderId="0" xfId="56" applyNumberFormat="1" applyFont="1" applyFill="1" applyBorder="1" applyAlignment="1" applyProtection="1">
      <alignment/>
      <protection locked="0"/>
    </xf>
    <xf numFmtId="18" fontId="11" fillId="0" borderId="0" xfId="56" applyNumberFormat="1" applyFont="1" applyFill="1" applyBorder="1" applyAlignment="1" applyProtection="1">
      <alignment/>
      <protection locked="0"/>
    </xf>
    <xf numFmtId="20" fontId="11" fillId="0" borderId="0" xfId="56" applyNumberFormat="1" applyFont="1" applyFill="1" applyBorder="1" applyAlignment="1" applyProtection="1">
      <alignment/>
      <protection locked="0"/>
    </xf>
    <xf numFmtId="0" fontId="12" fillId="0" borderId="0" xfId="56" applyNumberFormat="1" applyFont="1" applyFill="1" applyBorder="1" applyAlignment="1" applyProtection="1">
      <alignment/>
      <protection locked="0"/>
    </xf>
    <xf numFmtId="16" fontId="11" fillId="0" borderId="0" xfId="56" applyNumberFormat="1" applyFont="1" applyFill="1" applyBorder="1" applyAlignment="1" applyProtection="1">
      <alignment/>
      <protection locked="0"/>
    </xf>
    <xf numFmtId="20" fontId="8" fillId="0" borderId="0" xfId="0" applyNumberFormat="1" applyFont="1" applyFill="1" applyBorder="1" applyAlignment="1" applyProtection="1">
      <alignment horizontal="right"/>
      <protection locked="0"/>
    </xf>
    <xf numFmtId="0" fontId="49" fillId="36" borderId="10" xfId="0" applyFont="1" applyFill="1" applyBorder="1" applyAlignment="1">
      <alignment wrapText="1"/>
    </xf>
    <xf numFmtId="0" fontId="49" fillId="36" borderId="10" xfId="0" applyFont="1" applyFill="1" applyBorder="1" applyAlignment="1">
      <alignment horizontal="center" wrapText="1"/>
    </xf>
    <xf numFmtId="0" fontId="49" fillId="36" borderId="11" xfId="0" applyFont="1" applyFill="1" applyBorder="1" applyAlignment="1">
      <alignment wrapText="1"/>
    </xf>
    <xf numFmtId="0" fontId="50" fillId="36" borderId="10" xfId="0" applyFont="1" applyFill="1" applyBorder="1" applyAlignment="1">
      <alignment wrapText="1"/>
    </xf>
    <xf numFmtId="0" fontId="51" fillId="9" borderId="10" xfId="0" applyFont="1" applyFill="1" applyBorder="1" applyAlignment="1">
      <alignment wrapText="1"/>
    </xf>
    <xf numFmtId="0" fontId="52" fillId="9" borderId="10" xfId="0" applyFont="1" applyFill="1" applyBorder="1" applyAlignment="1">
      <alignment wrapText="1"/>
    </xf>
    <xf numFmtId="0" fontId="0" fillId="9" borderId="10" xfId="0" applyFont="1" applyFill="1" applyBorder="1" applyAlignment="1">
      <alignment wrapText="1"/>
    </xf>
    <xf numFmtId="0" fontId="0" fillId="9" borderId="10" xfId="0" applyFont="1" applyFill="1" applyBorder="1" applyAlignment="1">
      <alignment horizontal="center" wrapText="1"/>
    </xf>
    <xf numFmtId="0" fontId="52" fillId="9" borderId="0" xfId="0" applyFont="1" applyFill="1" applyAlignment="1">
      <alignment wrapText="1"/>
    </xf>
    <xf numFmtId="0" fontId="0" fillId="9" borderId="14" xfId="0" applyFont="1" applyFill="1" applyBorder="1" applyAlignment="1">
      <alignment wrapText="1"/>
    </xf>
    <xf numFmtId="0" fontId="53" fillId="0" borderId="10" xfId="0" applyFont="1" applyBorder="1" applyAlignment="1">
      <alignment wrapText="1"/>
    </xf>
    <xf numFmtId="0" fontId="52" fillId="0" borderId="10" xfId="0" applyFont="1" applyBorder="1" applyAlignment="1">
      <alignment wrapText="1"/>
    </xf>
    <xf numFmtId="0" fontId="0" fillId="0" borderId="10" xfId="0" applyFont="1" applyBorder="1" applyAlignment="1">
      <alignment wrapText="1"/>
    </xf>
    <xf numFmtId="0" fontId="52" fillId="0" borderId="0" xfId="0" applyFont="1" applyAlignment="1">
      <alignment wrapText="1"/>
    </xf>
    <xf numFmtId="164" fontId="52" fillId="0" borderId="10" xfId="0" applyNumberFormat="1" applyFont="1" applyBorder="1" applyAlignment="1">
      <alignment wrapText="1"/>
    </xf>
    <xf numFmtId="165" fontId="52" fillId="0" borderId="10" xfId="0" applyNumberFormat="1" applyFont="1" applyBorder="1" applyAlignment="1">
      <alignment wrapText="1"/>
    </xf>
    <xf numFmtId="0" fontId="54" fillId="0" borderId="10" xfId="0" applyFont="1" applyBorder="1" applyAlignment="1">
      <alignment wrapText="1"/>
    </xf>
    <xf numFmtId="0" fontId="51" fillId="0" borderId="10" xfId="0" applyFont="1" applyBorder="1" applyAlignment="1">
      <alignment wrapText="1"/>
    </xf>
    <xf numFmtId="0" fontId="55" fillId="0" borderId="10" xfId="0" applyFont="1" applyBorder="1" applyAlignment="1">
      <alignment wrapText="1"/>
    </xf>
    <xf numFmtId="165" fontId="0" fillId="0" borderId="10" xfId="0" applyNumberFormat="1" applyBorder="1" applyAlignment="1">
      <alignment wrapText="1"/>
    </xf>
    <xf numFmtId="0" fontId="0" fillId="0" borderId="10" xfId="0" applyFont="1" applyBorder="1" applyAlignment="1">
      <alignment wrapText="1"/>
    </xf>
    <xf numFmtId="0" fontId="53" fillId="34" borderId="10" xfId="0" applyFont="1" applyFill="1" applyBorder="1" applyAlignment="1">
      <alignment wrapText="1"/>
    </xf>
    <xf numFmtId="0" fontId="0" fillId="34" borderId="10" xfId="0" applyFill="1" applyBorder="1" applyAlignment="1">
      <alignment wrapText="1"/>
    </xf>
    <xf numFmtId="0" fontId="0" fillId="34" borderId="10" xfId="0" applyFont="1" applyFill="1" applyBorder="1" applyAlignment="1">
      <alignment wrapText="1"/>
    </xf>
    <xf numFmtId="0" fontId="52" fillId="34" borderId="10" xfId="0" applyFont="1" applyFill="1" applyBorder="1" applyAlignment="1">
      <alignment wrapText="1"/>
    </xf>
    <xf numFmtId="0" fontId="0" fillId="34" borderId="0" xfId="0" applyFill="1" applyAlignment="1">
      <alignment wrapText="1"/>
    </xf>
    <xf numFmtId="0" fontId="0" fillId="0" borderId="0" xfId="0" applyNumberFormat="1" applyFont="1" applyFill="1" applyBorder="1" applyAlignment="1" applyProtection="1">
      <alignment/>
      <protection locked="0"/>
    </xf>
    <xf numFmtId="49" fontId="0" fillId="0" borderId="0" xfId="0" applyNumberFormat="1" applyFont="1" applyFill="1" applyBorder="1" applyAlignment="1" applyProtection="1">
      <alignment horizontal="right"/>
      <protection locked="0"/>
    </xf>
    <xf numFmtId="0" fontId="0" fillId="0" borderId="0" xfId="0" applyNumberFormat="1" applyFont="1" applyFill="1" applyBorder="1" applyAlignment="1" applyProtection="1">
      <alignment horizontal="right"/>
      <protection locked="0"/>
    </xf>
    <xf numFmtId="14" fontId="0" fillId="0" borderId="0" xfId="0" applyNumberFormat="1" applyFont="1" applyFill="1" applyBorder="1" applyAlignment="1" applyProtection="1">
      <alignment horizontal="right"/>
      <protection locked="0"/>
    </xf>
    <xf numFmtId="20" fontId="0" fillId="0" borderId="0" xfId="0" applyNumberFormat="1" applyFont="1" applyFill="1" applyBorder="1" applyAlignment="1" applyProtection="1">
      <alignment/>
      <protection locked="0"/>
    </xf>
    <xf numFmtId="49" fontId="9" fillId="0" borderId="13" xfId="0" applyNumberFormat="1" applyFont="1" applyFill="1" applyBorder="1" applyAlignment="1" applyProtection="1">
      <alignment horizontal="right"/>
      <protection locked="0"/>
    </xf>
    <xf numFmtId="0" fontId="0" fillId="0" borderId="0" xfId="0" applyNumberFormat="1" applyFont="1" applyFill="1" applyBorder="1" applyAlignment="1" applyProtection="1">
      <alignment wrapText="1"/>
      <protection locked="0"/>
    </xf>
    <xf numFmtId="0" fontId="9" fillId="0" borderId="0" xfId="56" applyFont="1">
      <alignment/>
      <protection/>
    </xf>
    <xf numFmtId="16" fontId="9" fillId="0" borderId="0" xfId="56" applyNumberFormat="1" applyFont="1">
      <alignment/>
      <protection/>
    </xf>
    <xf numFmtId="16" fontId="8" fillId="0" borderId="0" xfId="56" applyNumberFormat="1">
      <alignment/>
      <protection/>
    </xf>
    <xf numFmtId="14" fontId="8" fillId="0" borderId="0" xfId="56" applyNumberFormat="1">
      <alignment/>
      <protection/>
    </xf>
    <xf numFmtId="20" fontId="8" fillId="0" borderId="0" xfId="56" applyNumberFormat="1">
      <alignment/>
      <protection/>
    </xf>
    <xf numFmtId="0" fontId="9" fillId="0" borderId="13" xfId="56" applyFont="1" applyBorder="1">
      <alignment/>
      <protection/>
    </xf>
    <xf numFmtId="0" fontId="8" fillId="0" borderId="0" xfId="56" applyAlignment="1">
      <alignment wrapText="1"/>
      <protection/>
    </xf>
    <xf numFmtId="172" fontId="0" fillId="0" borderId="0" xfId="0" applyNumberFormat="1" applyAlignment="1">
      <alignment/>
    </xf>
    <xf numFmtId="0" fontId="56" fillId="0" borderId="0" xfId="0" applyFont="1" applyAlignment="1">
      <alignment/>
    </xf>
    <xf numFmtId="172" fontId="56" fillId="0" borderId="0" xfId="0" applyNumberFormat="1" applyFont="1" applyAlignment="1">
      <alignment/>
    </xf>
    <xf numFmtId="49" fontId="56" fillId="0" borderId="0" xfId="0" applyNumberFormat="1" applyFont="1" applyAlignment="1">
      <alignment horizontal="right"/>
    </xf>
    <xf numFmtId="0" fontId="56" fillId="0" borderId="0" xfId="0" applyFont="1" applyAlignment="1">
      <alignment horizontal="right"/>
    </xf>
    <xf numFmtId="0" fontId="0" fillId="34" borderId="0" xfId="0" applyFill="1" applyAlignment="1">
      <alignment/>
    </xf>
    <xf numFmtId="172" fontId="0" fillId="34" borderId="0" xfId="0" applyNumberFormat="1" applyFill="1" applyAlignment="1">
      <alignment/>
    </xf>
    <xf numFmtId="49" fontId="0" fillId="34" borderId="0" xfId="0" applyNumberFormat="1" applyFill="1" applyAlignment="1">
      <alignment horizontal="right"/>
    </xf>
    <xf numFmtId="0" fontId="0" fillId="34" borderId="0" xfId="0" applyFill="1" applyAlignment="1">
      <alignment horizontal="right"/>
    </xf>
    <xf numFmtId="14" fontId="0" fillId="0" borderId="0" xfId="0" applyNumberFormat="1" applyFont="1" applyFill="1" applyBorder="1" applyAlignment="1" applyProtection="1">
      <alignment/>
      <protection locked="0"/>
    </xf>
    <xf numFmtId="0" fontId="52" fillId="9" borderId="12" xfId="0" applyFont="1" applyFill="1" applyBorder="1" applyAlignment="1">
      <alignment wrapText="1"/>
    </xf>
    <xf numFmtId="0" fontId="6" fillId="33" borderId="10" xfId="0" applyFont="1" applyFill="1" applyBorder="1" applyAlignment="1">
      <alignment wrapText="1"/>
    </xf>
    <xf numFmtId="0" fontId="6" fillId="33" borderId="10" xfId="0" applyFont="1" applyFill="1" applyBorder="1" applyAlignment="1">
      <alignment horizontal="center" wrapText="1"/>
    </xf>
    <xf numFmtId="0" fontId="6" fillId="33" borderId="11" xfId="0" applyFont="1" applyFill="1" applyBorder="1" applyAlignment="1">
      <alignment wrapText="1"/>
    </xf>
    <xf numFmtId="0" fontId="2" fillId="33" borderId="10" xfId="0" applyFont="1" applyFill="1" applyBorder="1" applyAlignment="1">
      <alignment wrapText="1"/>
    </xf>
    <xf numFmtId="0" fontId="1" fillId="33" borderId="10" xfId="0" applyFont="1" applyFill="1" applyBorder="1" applyAlignment="1">
      <alignment wrapText="1"/>
    </xf>
    <xf numFmtId="0" fontId="5" fillId="33" borderId="10" xfId="0" applyFont="1" applyFill="1" applyBorder="1" applyAlignment="1">
      <alignment wrapText="1"/>
    </xf>
    <xf numFmtId="0" fontId="5" fillId="33" borderId="10" xfId="0" applyFont="1" applyFill="1" applyBorder="1" applyAlignment="1">
      <alignment horizontal="center" wrapText="1"/>
    </xf>
    <xf numFmtId="0" fontId="1" fillId="33" borderId="12" xfId="0" applyFont="1" applyFill="1" applyBorder="1" applyAlignment="1">
      <alignment wrapText="1"/>
    </xf>
    <xf numFmtId="0" fontId="1" fillId="0" borderId="10" xfId="0" applyFont="1" applyBorder="1" applyAlignment="1">
      <alignment wrapText="1"/>
    </xf>
    <xf numFmtId="0" fontId="1" fillId="0" borderId="0" xfId="0" applyFont="1" applyAlignment="1">
      <alignment wrapText="1"/>
    </xf>
    <xf numFmtId="164" fontId="1" fillId="0" borderId="10" xfId="0" applyNumberFormat="1" applyFont="1" applyBorder="1" applyAlignment="1">
      <alignment wrapText="1"/>
    </xf>
    <xf numFmtId="165" fontId="1" fillId="0" borderId="10" xfId="0" applyNumberFormat="1" applyFont="1" applyBorder="1" applyAlignment="1">
      <alignment wrapText="1"/>
    </xf>
    <xf numFmtId="0" fontId="13" fillId="0" borderId="10" xfId="0" applyFont="1" applyBorder="1" applyAlignment="1">
      <alignment wrapText="1"/>
    </xf>
    <xf numFmtId="14" fontId="1" fillId="0" borderId="10" xfId="0" applyNumberFormat="1" applyFont="1" applyBorder="1" applyAlignment="1">
      <alignment wrapText="1"/>
    </xf>
    <xf numFmtId="0" fontId="0" fillId="0" borderId="0" xfId="0" applyAlignment="1" applyProtection="1">
      <alignment/>
      <protection locked="0"/>
    </xf>
    <xf numFmtId="14" fontId="0" fillId="0" borderId="0" xfId="0" applyNumberFormat="1" applyAlignment="1">
      <alignment horizontal="right"/>
    </xf>
    <xf numFmtId="2" fontId="0" fillId="0" borderId="0" xfId="0" applyNumberFormat="1" applyAlignment="1">
      <alignment/>
    </xf>
    <xf numFmtId="0" fontId="9" fillId="0" borderId="0" xfId="0" applyFont="1" applyAlignment="1">
      <alignment/>
    </xf>
    <xf numFmtId="0" fontId="53" fillId="0" borderId="0" xfId="0" applyFont="1" applyBorder="1" applyAlignment="1">
      <alignment wrapText="1"/>
    </xf>
    <xf numFmtId="0" fontId="53" fillId="0" borderId="13" xfId="0" applyFont="1" applyBorder="1" applyAlignment="1">
      <alignment wrapText="1"/>
    </xf>
    <xf numFmtId="0" fontId="8" fillId="0" borderId="0" xfId="0" applyFont="1" applyAlignment="1">
      <alignment/>
    </xf>
    <xf numFmtId="0" fontId="8" fillId="0" borderId="0" xfId="0" applyFont="1" applyAlignment="1" applyProtection="1">
      <alignment/>
      <protection locked="0"/>
    </xf>
    <xf numFmtId="0" fontId="57" fillId="0" borderId="0" xfId="0" applyNumberFormat="1" applyFont="1" applyFill="1" applyBorder="1" applyAlignment="1" applyProtection="1">
      <alignment/>
      <protection locked="0"/>
    </xf>
    <xf numFmtId="0" fontId="57" fillId="0" borderId="0" xfId="0" applyFont="1" applyAlignment="1">
      <alignment/>
    </xf>
    <xf numFmtId="49" fontId="57" fillId="0" borderId="0" xfId="0" applyNumberFormat="1" applyFont="1" applyAlignment="1">
      <alignment horizontal="right"/>
    </xf>
    <xf numFmtId="0" fontId="57" fillId="0" borderId="0" xfId="0" applyNumberFormat="1" applyFont="1" applyFill="1" applyBorder="1" applyAlignment="1" applyProtection="1">
      <alignment wrapText="1"/>
      <protection locked="0"/>
    </xf>
    <xf numFmtId="0" fontId="57" fillId="35" borderId="0" xfId="0" applyFont="1" applyFill="1" applyAlignment="1">
      <alignment/>
    </xf>
    <xf numFmtId="49" fontId="8" fillId="0" borderId="0" xfId="0" applyNumberFormat="1" applyFont="1" applyAlignment="1">
      <alignment horizontal="right"/>
    </xf>
    <xf numFmtId="0" fontId="9" fillId="0" borderId="13" xfId="0" applyNumberFormat="1" applyFont="1" applyFill="1" applyBorder="1" applyAlignment="1" applyProtection="1">
      <alignment wrapText="1"/>
      <protection locked="0"/>
    </xf>
    <xf numFmtId="0" fontId="0" fillId="0" borderId="0" xfId="0" applyFont="1" applyAlignment="1">
      <alignment wrapText="1"/>
    </xf>
    <xf numFmtId="14" fontId="58" fillId="0" borderId="10" xfId="0" applyNumberFormat="1" applyFont="1" applyBorder="1" applyAlignment="1">
      <alignment horizontal="center"/>
    </xf>
    <xf numFmtId="18" fontId="58" fillId="0" borderId="10" xfId="0" applyNumberFormat="1" applyFont="1" applyBorder="1" applyAlignment="1">
      <alignment horizontal="center"/>
    </xf>
    <xf numFmtId="0" fontId="58" fillId="0" borderId="10" xfId="0" applyFont="1" applyBorder="1" applyAlignment="1">
      <alignment horizontal="center"/>
    </xf>
    <xf numFmtId="173" fontId="58" fillId="0" borderId="10" xfId="0" applyNumberFormat="1" applyFont="1" applyBorder="1" applyAlignment="1">
      <alignment horizontal="center"/>
    </xf>
    <xf numFmtId="0" fontId="58" fillId="0" borderId="0" xfId="0" applyFont="1" applyFill="1" applyAlignment="1">
      <alignment/>
    </xf>
    <xf numFmtId="0" fontId="58" fillId="0" borderId="0" xfId="0" applyFont="1" applyFill="1" applyBorder="1" applyAlignment="1">
      <alignment/>
    </xf>
    <xf numFmtId="14" fontId="58" fillId="2" borderId="10" xfId="0" applyNumberFormat="1" applyFont="1" applyFill="1" applyBorder="1" applyAlignment="1">
      <alignment horizontal="center"/>
    </xf>
    <xf numFmtId="18" fontId="58" fillId="2" borderId="10" xfId="0" applyNumberFormat="1" applyFont="1" applyFill="1" applyBorder="1" applyAlignment="1">
      <alignment horizontal="center"/>
    </xf>
    <xf numFmtId="0" fontId="58" fillId="2" borderId="10" xfId="0" applyFont="1" applyFill="1" applyBorder="1" applyAlignment="1">
      <alignment horizontal="center"/>
    </xf>
    <xf numFmtId="173" fontId="58" fillId="2" borderId="10" xfId="0" applyNumberFormat="1" applyFont="1" applyFill="1" applyBorder="1" applyAlignment="1">
      <alignment horizontal="center"/>
    </xf>
    <xf numFmtId="14" fontId="58" fillId="0" borderId="10" xfId="0" applyNumberFormat="1" applyFont="1" applyFill="1" applyBorder="1" applyAlignment="1">
      <alignment horizontal="center"/>
    </xf>
    <xf numFmtId="18" fontId="58" fillId="0" borderId="10" xfId="0" applyNumberFormat="1" applyFont="1" applyFill="1" applyBorder="1" applyAlignment="1">
      <alignment horizontal="center"/>
    </xf>
    <xf numFmtId="0" fontId="58" fillId="0" borderId="10" xfId="0" applyFont="1" applyFill="1" applyBorder="1" applyAlignment="1">
      <alignment horizontal="center"/>
    </xf>
    <xf numFmtId="173" fontId="58" fillId="0" borderId="10" xfId="0" applyNumberFormat="1" applyFont="1" applyFill="1" applyBorder="1" applyAlignment="1">
      <alignment horizontal="center"/>
    </xf>
    <xf numFmtId="0" fontId="58" fillId="2" borderId="10" xfId="0" applyFont="1" applyFill="1" applyBorder="1" applyAlignment="1">
      <alignment/>
    </xf>
    <xf numFmtId="0" fontId="58" fillId="0" borderId="10" xfId="0" applyFont="1" applyBorder="1" applyAlignment="1">
      <alignment/>
    </xf>
    <xf numFmtId="0" fontId="58" fillId="0" borderId="0" xfId="0" applyFont="1" applyAlignment="1">
      <alignment/>
    </xf>
    <xf numFmtId="18" fontId="58" fillId="0" borderId="0" xfId="0" applyNumberFormat="1" applyFont="1" applyAlignment="1">
      <alignment/>
    </xf>
    <xf numFmtId="0" fontId="58" fillId="0" borderId="0" xfId="0" applyFont="1" applyAlignment="1">
      <alignment/>
    </xf>
    <xf numFmtId="173" fontId="58" fillId="0" borderId="0" xfId="0" applyNumberFormat="1" applyFont="1" applyAlignment="1">
      <alignment/>
    </xf>
    <xf numFmtId="0" fontId="58" fillId="0" borderId="0" xfId="0" applyFont="1" applyAlignment="1">
      <alignment horizontal="right"/>
    </xf>
    <xf numFmtId="0" fontId="59" fillId="0" borderId="0" xfId="0" applyFont="1" applyAlignment="1">
      <alignment vertical="center"/>
    </xf>
    <xf numFmtId="18" fontId="59" fillId="0" borderId="0" xfId="0" applyNumberFormat="1" applyFont="1" applyAlignment="1">
      <alignment vertical="center"/>
    </xf>
    <xf numFmtId="173" fontId="59" fillId="0" borderId="0" xfId="0" applyNumberFormat="1" applyFont="1" applyAlignment="1">
      <alignment vertical="center"/>
    </xf>
    <xf numFmtId="0" fontId="59" fillId="0" borderId="0" xfId="0" applyFont="1" applyFill="1" applyAlignment="1">
      <alignment vertical="center"/>
    </xf>
    <xf numFmtId="0" fontId="59" fillId="0" borderId="0" xfId="0" applyFont="1" applyFill="1" applyBorder="1" applyAlignment="1">
      <alignment vertical="center"/>
    </xf>
    <xf numFmtId="0" fontId="59" fillId="37" borderId="10" xfId="0" applyFont="1" applyFill="1" applyBorder="1" applyAlignment="1">
      <alignment horizontal="center" wrapText="1"/>
    </xf>
    <xf numFmtId="18" fontId="59" fillId="37" borderId="10" xfId="0" applyNumberFormat="1" applyFont="1" applyFill="1" applyBorder="1" applyAlignment="1">
      <alignment horizontal="center" wrapText="1"/>
    </xf>
    <xf numFmtId="173" fontId="59" fillId="37" borderId="10" xfId="0" applyNumberFormat="1" applyFont="1" applyFill="1" applyBorder="1" applyAlignment="1">
      <alignment horizontal="center" wrapText="1"/>
    </xf>
    <xf numFmtId="0" fontId="59" fillId="0" borderId="0" xfId="0" applyFont="1" applyFill="1" applyAlignment="1">
      <alignment horizontal="center" wrapText="1"/>
    </xf>
    <xf numFmtId="0" fontId="59" fillId="0" borderId="0" xfId="0" applyFont="1" applyFill="1" applyBorder="1" applyAlignment="1">
      <alignment horizontal="center" wrapText="1"/>
    </xf>
    <xf numFmtId="0" fontId="59" fillId="0" borderId="0" xfId="0" applyFont="1" applyAlignment="1">
      <alignment horizontal="center" wrapText="1"/>
    </xf>
    <xf numFmtId="18" fontId="59" fillId="0" borderId="0" xfId="0" applyNumberFormat="1" applyFont="1" applyAlignment="1">
      <alignment horizontal="center" wrapText="1"/>
    </xf>
    <xf numFmtId="173" fontId="59" fillId="0" borderId="0" xfId="0" applyNumberFormat="1" applyFont="1" applyAlignment="1">
      <alignment horizontal="center" wrapText="1"/>
    </xf>
    <xf numFmtId="0" fontId="58" fillId="34" borderId="0" xfId="0" applyFont="1" applyFill="1" applyAlignment="1">
      <alignment/>
    </xf>
    <xf numFmtId="18" fontId="58" fillId="34" borderId="0" xfId="0" applyNumberFormat="1" applyFont="1" applyFill="1" applyAlignment="1">
      <alignment/>
    </xf>
    <xf numFmtId="0" fontId="58" fillId="34" borderId="0" xfId="0" applyFont="1" applyFill="1" applyAlignment="1">
      <alignment/>
    </xf>
    <xf numFmtId="173" fontId="58" fillId="34" borderId="0" xfId="0" applyNumberFormat="1" applyFont="1" applyFill="1" applyAlignment="1">
      <alignment/>
    </xf>
    <xf numFmtId="0" fontId="8" fillId="0" borderId="0" xfId="0" applyNumberFormat="1" applyFont="1" applyFill="1" applyBorder="1" applyAlignment="1" applyProtection="1">
      <alignment vertical="top" wrapText="1"/>
      <protection locked="0"/>
    </xf>
    <xf numFmtId="0" fontId="0" fillId="0" borderId="0" xfId="0" applyNumberFormat="1" applyFont="1" applyFill="1" applyBorder="1" applyAlignment="1" applyProtection="1">
      <alignment vertical="top" wrapText="1"/>
      <protection locked="0"/>
    </xf>
    <xf numFmtId="14" fontId="8" fillId="0" borderId="0" xfId="0" applyNumberFormat="1" applyFont="1" applyAlignment="1">
      <alignment/>
    </xf>
    <xf numFmtId="20" fontId="8" fillId="0" borderId="0" xfId="0" applyNumberFormat="1" applyFont="1" applyAlignment="1">
      <alignment/>
    </xf>
    <xf numFmtId="0" fontId="8" fillId="35" borderId="0" xfId="0" applyFont="1" applyFill="1" applyAlignment="1">
      <alignment/>
    </xf>
    <xf numFmtId="0" fontId="8" fillId="0" borderId="13" xfId="0" applyNumberFormat="1" applyFont="1" applyFill="1" applyBorder="1" applyAlignment="1" applyProtection="1">
      <alignment/>
      <protection locked="0"/>
    </xf>
    <xf numFmtId="49" fontId="8" fillId="0" borderId="13" xfId="0" applyNumberFormat="1" applyFont="1" applyFill="1" applyBorder="1" applyAlignment="1" applyProtection="1">
      <alignment horizontal="right"/>
      <protection locked="0"/>
    </xf>
    <xf numFmtId="0" fontId="8" fillId="0" borderId="13" xfId="0" applyNumberFormat="1" applyFont="1" applyFill="1" applyBorder="1" applyAlignment="1" applyProtection="1">
      <alignment vertical="top" wrapText="1"/>
      <protection locked="0"/>
    </xf>
    <xf numFmtId="0" fontId="8" fillId="35" borderId="13" xfId="0" applyNumberFormat="1" applyFont="1" applyFill="1" applyBorder="1" applyAlignment="1" applyProtection="1">
      <alignment/>
      <protection locked="0"/>
    </xf>
    <xf numFmtId="0" fontId="6" fillId="38" borderId="10" xfId="0" applyFont="1" applyFill="1" applyBorder="1" applyAlignment="1">
      <alignment wrapText="1"/>
    </xf>
    <xf numFmtId="0" fontId="6" fillId="33" borderId="10" xfId="0" applyNumberFormat="1" applyFont="1" applyFill="1" applyBorder="1" applyAlignment="1">
      <alignment horizontal="center" wrapText="1"/>
    </xf>
    <xf numFmtId="0" fontId="6" fillId="33" borderId="10" xfId="0" applyNumberFormat="1" applyFont="1" applyFill="1" applyBorder="1" applyAlignment="1">
      <alignment wrapText="1"/>
    </xf>
    <xf numFmtId="0" fontId="5" fillId="33" borderId="10" xfId="0" applyNumberFormat="1" applyFont="1" applyFill="1" applyBorder="1" applyAlignment="1">
      <alignment horizontal="center" wrapText="1"/>
    </xf>
    <xf numFmtId="0" fontId="5" fillId="33" borderId="10" xfId="0" applyNumberFormat="1" applyFont="1" applyFill="1" applyBorder="1" applyAlignment="1">
      <alignment wrapText="1"/>
    </xf>
    <xf numFmtId="0" fontId="2" fillId="0" borderId="10" xfId="0" applyFont="1" applyFill="1" applyBorder="1" applyAlignment="1" applyProtection="1">
      <alignment wrapText="1"/>
      <protection locked="0"/>
    </xf>
    <xf numFmtId="0" fontId="1" fillId="0" borderId="10" xfId="0" applyFont="1" applyFill="1" applyBorder="1" applyAlignment="1" applyProtection="1">
      <alignment wrapText="1"/>
      <protection locked="0"/>
    </xf>
    <xf numFmtId="0" fontId="5" fillId="0" borderId="10" xfId="0" applyFont="1" applyFill="1" applyBorder="1" applyAlignment="1" applyProtection="1">
      <alignment wrapText="1"/>
      <protection locked="0"/>
    </xf>
    <xf numFmtId="0" fontId="5" fillId="0" borderId="10" xfId="0" applyNumberFormat="1" applyFont="1" applyFill="1" applyBorder="1" applyAlignment="1" applyProtection="1">
      <alignment horizontal="center" wrapText="1"/>
      <protection locked="0"/>
    </xf>
    <xf numFmtId="0" fontId="5" fillId="0" borderId="10" xfId="0" applyNumberFormat="1" applyFont="1" applyFill="1" applyBorder="1" applyAlignment="1" applyProtection="1">
      <alignment wrapText="1"/>
      <protection locked="0"/>
    </xf>
    <xf numFmtId="0" fontId="1" fillId="0" borderId="0" xfId="0" applyFont="1" applyFill="1" applyBorder="1" applyAlignment="1" applyProtection="1">
      <alignment wrapText="1"/>
      <protection locked="0"/>
    </xf>
    <xf numFmtId="0" fontId="5" fillId="0" borderId="0" xfId="0" applyFont="1" applyFill="1" applyBorder="1" applyAlignment="1" applyProtection="1">
      <alignment wrapText="1"/>
      <protection locked="0"/>
    </xf>
    <xf numFmtId="0" fontId="1" fillId="0" borderId="10" xfId="0" applyNumberFormat="1" applyFont="1" applyBorder="1" applyAlignment="1">
      <alignment wrapText="1"/>
    </xf>
    <xf numFmtId="0" fontId="1" fillId="0" borderId="10" xfId="0" applyNumberFormat="1" applyFont="1" applyBorder="1" applyAlignment="1">
      <alignment horizontal="right" wrapText="1"/>
    </xf>
    <xf numFmtId="20" fontId="1" fillId="0" borderId="10" xfId="0" applyNumberFormat="1" applyFont="1" applyBorder="1" applyAlignment="1">
      <alignment wrapText="1"/>
    </xf>
    <xf numFmtId="0" fontId="0" fillId="0" borderId="0" xfId="0" applyFont="1" applyAlignment="1">
      <alignment horizontal="right" wrapText="1"/>
    </xf>
    <xf numFmtId="0" fontId="0" fillId="0" borderId="10" xfId="0" applyNumberFormat="1" applyFont="1" applyBorder="1" applyAlignment="1">
      <alignment wrapText="1"/>
    </xf>
    <xf numFmtId="0" fontId="0" fillId="38" borderId="0" xfId="0" applyFill="1" applyAlignment="1">
      <alignment wrapText="1"/>
    </xf>
    <xf numFmtId="0" fontId="9" fillId="0" borderId="0" xfId="0" applyNumberFormat="1" applyFont="1" applyFill="1" applyBorder="1" applyAlignment="1" applyProtection="1">
      <alignment horizontal="center" vertical="top" wrapText="1"/>
      <protection locked="0"/>
    </xf>
    <xf numFmtId="49" fontId="9" fillId="0" borderId="0" xfId="0" applyNumberFormat="1" applyFont="1" applyFill="1" applyBorder="1" applyAlignment="1" applyProtection="1">
      <alignment horizontal="center" vertical="top" wrapText="1"/>
      <protection locked="0"/>
    </xf>
    <xf numFmtId="0" fontId="9" fillId="35" borderId="0" xfId="0" applyNumberFormat="1" applyFont="1" applyFill="1" applyBorder="1" applyAlignment="1" applyProtection="1">
      <alignment horizontal="center" vertical="top" wrapText="1"/>
      <protection locked="0"/>
    </xf>
    <xf numFmtId="14" fontId="0" fillId="0" borderId="0" xfId="0" applyNumberFormat="1" applyFont="1" applyFill="1" applyBorder="1" applyAlignment="1" applyProtection="1">
      <alignment horizontal="right" vertical="top" wrapText="1"/>
      <protection locked="0"/>
    </xf>
    <xf numFmtId="20" fontId="8" fillId="0" borderId="0" xfId="0" applyNumberFormat="1" applyFont="1" applyFill="1" applyBorder="1" applyAlignment="1" applyProtection="1">
      <alignment vertical="top" wrapText="1"/>
      <protection locked="0"/>
    </xf>
    <xf numFmtId="49" fontId="8" fillId="0" borderId="0" xfId="0" applyNumberFormat="1" applyFont="1" applyFill="1" applyBorder="1" applyAlignment="1" applyProtection="1">
      <alignment horizontal="right" vertical="top" wrapText="1"/>
      <protection locked="0"/>
    </xf>
    <xf numFmtId="0" fontId="8" fillId="35" borderId="0" xfId="0" applyNumberFormat="1" applyFont="1" applyFill="1" applyBorder="1" applyAlignment="1" applyProtection="1">
      <alignment vertical="top" wrapText="1"/>
      <protection locked="0"/>
    </xf>
    <xf numFmtId="0" fontId="8" fillId="0" borderId="0" xfId="0" applyFont="1" applyAlignment="1">
      <alignment vertical="top" wrapText="1"/>
    </xf>
    <xf numFmtId="14" fontId="8" fillId="0" borderId="0" xfId="0" applyNumberFormat="1" applyFont="1" applyFill="1" applyBorder="1" applyAlignment="1" applyProtection="1">
      <alignment vertical="top" wrapText="1"/>
      <protection locked="0"/>
    </xf>
    <xf numFmtId="49" fontId="0" fillId="0" borderId="0" xfId="0" applyNumberFormat="1" applyFont="1" applyFill="1" applyBorder="1" applyAlignment="1" applyProtection="1">
      <alignment horizontal="right" vertical="top" wrapText="1"/>
      <protection locked="0"/>
    </xf>
    <xf numFmtId="20" fontId="0" fillId="0" borderId="0" xfId="0" applyNumberFormat="1" applyAlignment="1">
      <alignment vertical="top" wrapText="1"/>
    </xf>
    <xf numFmtId="0" fontId="0" fillId="35" borderId="0" xfId="0" applyFill="1" applyAlignment="1">
      <alignment vertical="top" wrapText="1"/>
    </xf>
    <xf numFmtId="0" fontId="8" fillId="0" borderId="0" xfId="0" applyFont="1" applyAlignment="1" applyProtection="1">
      <alignment vertical="top" wrapText="1"/>
      <protection locked="0"/>
    </xf>
    <xf numFmtId="14" fontId="8" fillId="0" borderId="0" xfId="0" applyNumberFormat="1" applyFont="1" applyAlignment="1">
      <alignment vertical="top" wrapText="1"/>
    </xf>
    <xf numFmtId="20" fontId="8" fillId="0" borderId="0" xfId="0" applyNumberFormat="1" applyFont="1" applyAlignment="1">
      <alignment vertical="top" wrapText="1"/>
    </xf>
    <xf numFmtId="49" fontId="8" fillId="0" borderId="0" xfId="0" applyNumberFormat="1" applyFont="1" applyAlignment="1">
      <alignment horizontal="right" vertical="top" wrapText="1"/>
    </xf>
    <xf numFmtId="0" fontId="57" fillId="0" borderId="0" xfId="0" applyFont="1" applyAlignment="1">
      <alignment vertical="top" wrapText="1"/>
    </xf>
    <xf numFmtId="0" fontId="8" fillId="35" borderId="0" xfId="0" applyFont="1" applyFill="1" applyAlignment="1">
      <alignment vertical="top" wrapText="1"/>
    </xf>
    <xf numFmtId="14" fontId="0" fillId="0" borderId="0" xfId="0" applyNumberFormat="1" applyAlignment="1">
      <alignment vertical="top" wrapText="1"/>
    </xf>
    <xf numFmtId="20" fontId="0" fillId="0" borderId="0" xfId="0" applyNumberFormat="1" applyFont="1" applyFill="1" applyBorder="1" applyAlignment="1" applyProtection="1">
      <alignment vertical="top" wrapText="1"/>
      <protection locked="0"/>
    </xf>
    <xf numFmtId="49" fontId="0" fillId="0" borderId="0" xfId="0" applyNumberFormat="1" applyAlignment="1">
      <alignment horizontal="right" vertical="top" wrapText="1"/>
    </xf>
    <xf numFmtId="0" fontId="0" fillId="0" borderId="0" xfId="0" applyNumberFormat="1" applyFont="1" applyFill="1" applyBorder="1" applyAlignment="1" applyProtection="1">
      <alignment horizontal="right" vertical="top" wrapText="1"/>
      <protection locked="0"/>
    </xf>
    <xf numFmtId="14" fontId="0" fillId="0" borderId="0" xfId="0" applyNumberFormat="1" applyFont="1" applyFill="1" applyBorder="1" applyAlignment="1" applyProtection="1">
      <alignment vertical="top" wrapText="1"/>
      <protection locked="0"/>
    </xf>
    <xf numFmtId="14" fontId="0" fillId="0" borderId="0" xfId="0" applyNumberFormat="1" applyAlignment="1">
      <alignment horizontal="right" vertical="top" wrapText="1"/>
    </xf>
    <xf numFmtId="0" fontId="0" fillId="0" borderId="0" xfId="0" applyAlignment="1">
      <alignment horizontal="right" vertical="top" wrapText="1"/>
    </xf>
    <xf numFmtId="2" fontId="0" fillId="0" borderId="0" xfId="0" applyNumberFormat="1" applyAlignment="1">
      <alignment vertical="top" wrapText="1"/>
    </xf>
    <xf numFmtId="14" fontId="1" fillId="0" borderId="10" xfId="0" applyNumberFormat="1" applyFont="1" applyFill="1" applyBorder="1" applyAlignment="1" applyProtection="1">
      <alignment wrapText="1"/>
      <protection locked="0"/>
    </xf>
    <xf numFmtId="0" fontId="0" fillId="0" borderId="0" xfId="0" applyAlignment="1">
      <alignment horizontal="center" wrapText="1"/>
    </xf>
    <xf numFmtId="0" fontId="5" fillId="0" borderId="10" xfId="0" applyNumberFormat="1" applyFont="1" applyFill="1" applyBorder="1" applyAlignment="1" applyProtection="1">
      <alignment horizontal="right" wrapText="1"/>
      <protection locked="0"/>
    </xf>
    <xf numFmtId="0" fontId="0" fillId="0" borderId="10" xfId="0" applyNumberFormat="1" applyFont="1" applyBorder="1" applyAlignment="1">
      <alignment horizontal="right" wrapText="1"/>
    </xf>
    <xf numFmtId="0" fontId="58" fillId="37" borderId="10" xfId="0" applyFont="1" applyFill="1" applyBorder="1" applyAlignment="1">
      <alignment horizontal="left"/>
    </xf>
    <xf numFmtId="0" fontId="2" fillId="0" borderId="15" xfId="0" applyFont="1" applyFill="1" applyBorder="1" applyAlignment="1" applyProtection="1">
      <alignment wrapText="1"/>
      <protection locked="0"/>
    </xf>
    <xf numFmtId="0" fontId="0" fillId="0" borderId="0" xfId="0" applyAlignment="1">
      <alignment wrapText="1"/>
    </xf>
    <xf numFmtId="0" fontId="2" fillId="0" borderId="16" xfId="0" applyFont="1" applyFill="1" applyBorder="1" applyAlignment="1" applyProtection="1">
      <alignment wrapText="1"/>
      <protection locked="0"/>
    </xf>
    <xf numFmtId="0" fontId="0" fillId="0" borderId="17" xfId="0"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L37"/>
  <sheetViews>
    <sheetView zoomScalePageLayoutView="0" workbookViewId="0" topLeftCell="A1">
      <selection activeCell="A1" sqref="A1"/>
    </sheetView>
  </sheetViews>
  <sheetFormatPr defaultColWidth="10.00390625" defaultRowHeight="12.75"/>
  <cols>
    <col min="1" max="1" width="16.00390625" style="57" customWidth="1"/>
    <col min="2" max="2" width="10.140625" style="58" bestFit="1" customWidth="1"/>
    <col min="3" max="3" width="6.7109375" style="57" customWidth="1"/>
    <col min="4" max="4" width="10.00390625" style="57" customWidth="1"/>
    <col min="5" max="5" width="7.57421875" style="57" customWidth="1"/>
    <col min="6" max="6" width="7.8515625" style="57" customWidth="1"/>
    <col min="7" max="7" width="10.140625" style="57" customWidth="1"/>
    <col min="8" max="8" width="7.7109375" style="57" customWidth="1"/>
    <col min="9" max="9" width="6.57421875" style="57" customWidth="1"/>
    <col min="10" max="10" width="7.7109375" style="60" customWidth="1"/>
    <col min="11" max="16384" width="10.00390625" style="57" customWidth="1"/>
  </cols>
  <sheetData>
    <row r="1" spans="1:12" ht="12.75">
      <c r="A1" s="57" t="s">
        <v>0</v>
      </c>
      <c r="B1" s="58" t="s">
        <v>2</v>
      </c>
      <c r="C1" s="57" t="s">
        <v>201</v>
      </c>
      <c r="D1" s="57" t="s">
        <v>202</v>
      </c>
      <c r="E1" s="57" t="s">
        <v>203</v>
      </c>
      <c r="F1" s="57" t="s">
        <v>204</v>
      </c>
      <c r="G1" s="57" t="s">
        <v>205</v>
      </c>
      <c r="H1" s="57" t="s">
        <v>206</v>
      </c>
      <c r="I1" s="59" t="s">
        <v>207</v>
      </c>
      <c r="J1" s="60" t="s">
        <v>208</v>
      </c>
      <c r="K1" s="59" t="s">
        <v>209</v>
      </c>
      <c r="L1" s="57" t="s">
        <v>10</v>
      </c>
    </row>
    <row r="3" spans="1:12" ht="12.75">
      <c r="A3" s="57" t="s">
        <v>210</v>
      </c>
      <c r="B3" s="58">
        <v>36297</v>
      </c>
      <c r="C3" s="57">
        <v>1200</v>
      </c>
      <c r="D3" s="57" t="s">
        <v>211</v>
      </c>
      <c r="E3" s="57" t="s">
        <v>212</v>
      </c>
      <c r="F3" s="57">
        <v>20</v>
      </c>
      <c r="G3" s="57">
        <v>17</v>
      </c>
      <c r="H3" s="57">
        <v>5</v>
      </c>
      <c r="I3" s="57">
        <v>7</v>
      </c>
      <c r="K3" s="57">
        <v>9.3</v>
      </c>
      <c r="L3" s="57" t="s">
        <v>213</v>
      </c>
    </row>
    <row r="4" spans="1:12" ht="12.75">
      <c r="A4" s="57" t="s">
        <v>210</v>
      </c>
      <c r="B4" s="58">
        <v>36323</v>
      </c>
      <c r="C4" s="57">
        <v>1425</v>
      </c>
      <c r="D4" s="57" t="s">
        <v>214</v>
      </c>
      <c r="E4" s="57" t="s">
        <v>212</v>
      </c>
      <c r="F4" s="57">
        <v>22</v>
      </c>
      <c r="G4" s="57">
        <v>22</v>
      </c>
      <c r="H4" s="57">
        <v>5</v>
      </c>
      <c r="I4" s="57">
        <v>7</v>
      </c>
      <c r="K4" s="57">
        <v>7.4</v>
      </c>
      <c r="L4" s="57" t="s">
        <v>215</v>
      </c>
    </row>
    <row r="5" spans="1:12" ht="12.75">
      <c r="A5" s="57" t="s">
        <v>210</v>
      </c>
      <c r="B5" s="58">
        <v>36353</v>
      </c>
      <c r="C5" s="57">
        <v>1445</v>
      </c>
      <c r="D5" s="57" t="s">
        <v>216</v>
      </c>
      <c r="E5" s="57" t="s">
        <v>212</v>
      </c>
      <c r="F5" s="57">
        <v>25</v>
      </c>
      <c r="G5" s="57">
        <v>25</v>
      </c>
      <c r="H5" s="57">
        <v>5</v>
      </c>
      <c r="I5" s="57">
        <v>7</v>
      </c>
      <c r="K5" s="57">
        <v>7.8</v>
      </c>
      <c r="L5" s="57" t="s">
        <v>217</v>
      </c>
    </row>
    <row r="6" spans="1:12" ht="12.75">
      <c r="A6" s="57" t="s">
        <v>210</v>
      </c>
      <c r="B6" s="58">
        <v>36388</v>
      </c>
      <c r="C6" s="57">
        <v>1517</v>
      </c>
      <c r="D6" s="57" t="s">
        <v>218</v>
      </c>
      <c r="E6" s="57" t="s">
        <v>219</v>
      </c>
      <c r="F6" s="57">
        <v>30</v>
      </c>
      <c r="G6" s="57">
        <v>24</v>
      </c>
      <c r="H6" s="57">
        <v>10</v>
      </c>
      <c r="I6" s="57">
        <v>7</v>
      </c>
      <c r="K6" s="57">
        <v>7.2</v>
      </c>
      <c r="L6" s="57" t="s">
        <v>220</v>
      </c>
    </row>
    <row r="7" spans="1:11" ht="12.75">
      <c r="A7" s="57" t="s">
        <v>221</v>
      </c>
      <c r="B7" s="58">
        <v>36296</v>
      </c>
      <c r="C7" s="59" t="s">
        <v>222</v>
      </c>
      <c r="D7" s="59" t="s">
        <v>222</v>
      </c>
      <c r="E7" s="57" t="s">
        <v>212</v>
      </c>
      <c r="F7" s="57">
        <v>19</v>
      </c>
      <c r="G7" s="57">
        <v>17</v>
      </c>
      <c r="H7" s="57">
        <v>15</v>
      </c>
      <c r="I7" s="57">
        <v>7</v>
      </c>
      <c r="K7" s="57">
        <v>9.7</v>
      </c>
    </row>
    <row r="8" spans="1:12" ht="12.75">
      <c r="A8" s="57" t="s">
        <v>221</v>
      </c>
      <c r="B8" s="58">
        <v>36324</v>
      </c>
      <c r="C8" s="57">
        <v>1200</v>
      </c>
      <c r="D8" s="57" t="s">
        <v>211</v>
      </c>
      <c r="E8" s="57" t="s">
        <v>212</v>
      </c>
      <c r="F8" s="57">
        <v>26</v>
      </c>
      <c r="G8" s="57">
        <v>21.6</v>
      </c>
      <c r="H8" s="57">
        <v>10</v>
      </c>
      <c r="I8" s="57">
        <v>7</v>
      </c>
      <c r="K8" s="57">
        <v>8.6</v>
      </c>
      <c r="L8" s="57" t="s">
        <v>223</v>
      </c>
    </row>
    <row r="9" spans="1:12" ht="12.75">
      <c r="A9" s="57" t="s">
        <v>221</v>
      </c>
      <c r="B9" s="58">
        <v>36352</v>
      </c>
      <c r="C9" s="57">
        <v>1320</v>
      </c>
      <c r="D9" s="57" t="s">
        <v>218</v>
      </c>
      <c r="E9" s="57" t="s">
        <v>212</v>
      </c>
      <c r="F9" s="57">
        <v>26.5</v>
      </c>
      <c r="G9" s="57">
        <v>24</v>
      </c>
      <c r="H9" s="57">
        <v>0</v>
      </c>
      <c r="I9" s="57">
        <v>7</v>
      </c>
      <c r="K9" s="57">
        <v>8.2</v>
      </c>
      <c r="L9" s="57" t="s">
        <v>224</v>
      </c>
    </row>
    <row r="10" spans="1:12" ht="12.75">
      <c r="A10" s="57" t="s">
        <v>221</v>
      </c>
      <c r="B10" s="58">
        <v>36388</v>
      </c>
      <c r="C10" s="57">
        <v>1210</v>
      </c>
      <c r="D10" s="57" t="s">
        <v>225</v>
      </c>
      <c r="E10" s="57" t="s">
        <v>219</v>
      </c>
      <c r="F10" s="57">
        <v>24.5</v>
      </c>
      <c r="G10" s="57">
        <v>21.9</v>
      </c>
      <c r="H10" s="57">
        <v>5</v>
      </c>
      <c r="I10" s="57">
        <v>7</v>
      </c>
      <c r="K10" s="57">
        <v>7.4</v>
      </c>
      <c r="L10" s="57" t="s">
        <v>226</v>
      </c>
    </row>
    <row r="11" spans="1:12" ht="12.75">
      <c r="A11" s="57" t="s">
        <v>221</v>
      </c>
      <c r="B11" s="58">
        <v>36416</v>
      </c>
      <c r="C11" s="57">
        <v>1130</v>
      </c>
      <c r="D11" s="57" t="s">
        <v>227</v>
      </c>
      <c r="E11" s="57" t="s">
        <v>212</v>
      </c>
      <c r="F11" s="57">
        <v>21.9</v>
      </c>
      <c r="G11" s="57">
        <v>22.5</v>
      </c>
      <c r="H11" s="57">
        <v>5</v>
      </c>
      <c r="I11" s="57">
        <v>7</v>
      </c>
      <c r="K11" s="57">
        <v>7.5</v>
      </c>
      <c r="L11" s="57" t="s">
        <v>228</v>
      </c>
    </row>
    <row r="12" spans="1:12" ht="12.75">
      <c r="A12" s="57" t="s">
        <v>221</v>
      </c>
      <c r="B12" s="58">
        <v>36443</v>
      </c>
      <c r="C12" s="57">
        <v>1240</v>
      </c>
      <c r="D12" s="57" t="s">
        <v>227</v>
      </c>
      <c r="E12" s="57" t="s">
        <v>229</v>
      </c>
      <c r="F12" s="57">
        <v>18.2</v>
      </c>
      <c r="G12" s="57">
        <v>13</v>
      </c>
      <c r="H12" s="57">
        <v>5</v>
      </c>
      <c r="I12" s="57">
        <v>7</v>
      </c>
      <c r="K12" s="57">
        <v>8.7</v>
      </c>
      <c r="L12" s="57" t="s">
        <v>230</v>
      </c>
    </row>
    <row r="13" spans="1:12" ht="12.75">
      <c r="A13" s="57" t="s">
        <v>231</v>
      </c>
      <c r="B13" s="58">
        <v>36296</v>
      </c>
      <c r="C13" s="57">
        <v>1300</v>
      </c>
      <c r="D13" s="57" t="s">
        <v>216</v>
      </c>
      <c r="E13" s="57" t="s">
        <v>212</v>
      </c>
      <c r="F13" s="57">
        <v>16.5</v>
      </c>
      <c r="G13" s="57">
        <v>15</v>
      </c>
      <c r="H13" s="57">
        <v>5</v>
      </c>
      <c r="I13" s="57">
        <v>7</v>
      </c>
      <c r="J13" s="60">
        <v>16</v>
      </c>
      <c r="K13" s="57">
        <v>8.8</v>
      </c>
      <c r="L13" s="57" t="s">
        <v>232</v>
      </c>
    </row>
    <row r="14" spans="1:12" ht="12.75">
      <c r="A14" s="57" t="s">
        <v>231</v>
      </c>
      <c r="B14" s="58">
        <v>36324</v>
      </c>
      <c r="C14" s="57">
        <v>830</v>
      </c>
      <c r="D14" s="57" t="s">
        <v>227</v>
      </c>
      <c r="E14" s="57" t="s">
        <v>229</v>
      </c>
      <c r="F14" s="57">
        <v>18.9</v>
      </c>
      <c r="G14" s="57">
        <v>21.6</v>
      </c>
      <c r="H14" s="57">
        <v>5</v>
      </c>
      <c r="I14" s="57">
        <v>7.1</v>
      </c>
      <c r="J14" s="60">
        <v>1.1</v>
      </c>
      <c r="K14" s="57">
        <v>8.2</v>
      </c>
      <c r="L14" s="57" t="s">
        <v>233</v>
      </c>
    </row>
    <row r="15" spans="1:12" ht="12.75">
      <c r="A15" s="57" t="s">
        <v>231</v>
      </c>
      <c r="B15" s="58">
        <v>36351</v>
      </c>
      <c r="C15" s="57">
        <v>1610</v>
      </c>
      <c r="D15" s="57" t="s">
        <v>234</v>
      </c>
      <c r="E15" s="57" t="s">
        <v>229</v>
      </c>
      <c r="F15" s="57">
        <v>28.8</v>
      </c>
      <c r="G15" s="57">
        <v>24.8</v>
      </c>
      <c r="H15" s="57">
        <v>10</v>
      </c>
      <c r="I15" s="57">
        <v>7.4</v>
      </c>
      <c r="J15" s="60">
        <v>1.9</v>
      </c>
      <c r="K15" s="57">
        <v>7.7</v>
      </c>
      <c r="L15" s="57" t="s">
        <v>235</v>
      </c>
    </row>
    <row r="16" spans="1:12" ht="12.75">
      <c r="A16" s="57" t="s">
        <v>231</v>
      </c>
      <c r="B16" s="58">
        <v>36388</v>
      </c>
      <c r="C16" s="57">
        <v>1057</v>
      </c>
      <c r="D16" s="57" t="s">
        <v>234</v>
      </c>
      <c r="E16" s="57" t="s">
        <v>229</v>
      </c>
      <c r="F16" s="57">
        <v>20.5</v>
      </c>
      <c r="G16" s="57">
        <v>21.5</v>
      </c>
      <c r="H16" s="57">
        <v>10</v>
      </c>
      <c r="I16" s="57">
        <v>7.4</v>
      </c>
      <c r="J16" s="60">
        <v>4.4</v>
      </c>
      <c r="K16" s="57">
        <v>7.3</v>
      </c>
      <c r="L16" s="57" t="s">
        <v>236</v>
      </c>
    </row>
    <row r="17" spans="1:12" ht="12.75">
      <c r="A17" s="57" t="s">
        <v>231</v>
      </c>
      <c r="B17" s="58">
        <v>36415</v>
      </c>
      <c r="C17" s="57">
        <v>1000</v>
      </c>
      <c r="D17" s="57" t="s">
        <v>234</v>
      </c>
      <c r="E17" s="57" t="s">
        <v>212</v>
      </c>
      <c r="F17" s="57">
        <v>20.5</v>
      </c>
      <c r="G17" s="57">
        <v>22.5</v>
      </c>
      <c r="H17" s="57">
        <v>5</v>
      </c>
      <c r="I17" s="57">
        <v>7.1</v>
      </c>
      <c r="J17" s="60">
        <v>1.9</v>
      </c>
      <c r="K17" s="57">
        <v>8</v>
      </c>
      <c r="L17" s="57" t="s">
        <v>237</v>
      </c>
    </row>
    <row r="18" spans="1:11" ht="12.75">
      <c r="A18" s="57" t="s">
        <v>231</v>
      </c>
      <c r="B18" s="58">
        <v>36443</v>
      </c>
      <c r="C18" s="57">
        <v>745</v>
      </c>
      <c r="D18" s="57" t="s">
        <v>234</v>
      </c>
      <c r="E18" s="57" t="s">
        <v>229</v>
      </c>
      <c r="F18" s="57">
        <v>8</v>
      </c>
      <c r="G18" s="57">
        <v>2</v>
      </c>
      <c r="H18" s="57">
        <v>5</v>
      </c>
      <c r="I18" s="57">
        <v>6.8</v>
      </c>
      <c r="J18" s="60">
        <v>0.6</v>
      </c>
      <c r="K18" s="57">
        <v>7.1</v>
      </c>
    </row>
    <row r="19" spans="1:11" ht="12.75">
      <c r="A19" s="57" t="s">
        <v>238</v>
      </c>
      <c r="B19" s="58">
        <v>36326</v>
      </c>
      <c r="C19" s="57">
        <v>1125</v>
      </c>
      <c r="D19" s="57" t="s">
        <v>239</v>
      </c>
      <c r="E19" s="57" t="s">
        <v>229</v>
      </c>
      <c r="F19" s="57">
        <v>21.5</v>
      </c>
      <c r="G19" s="57">
        <v>24</v>
      </c>
      <c r="H19" s="57">
        <v>5</v>
      </c>
      <c r="I19" s="57">
        <v>7</v>
      </c>
      <c r="K19" s="57">
        <v>7.9</v>
      </c>
    </row>
    <row r="20" spans="1:12" ht="12.75">
      <c r="A20" s="57" t="s">
        <v>238</v>
      </c>
      <c r="B20" s="58">
        <v>36351</v>
      </c>
      <c r="C20" s="57">
        <v>1445</v>
      </c>
      <c r="D20" s="57" t="s">
        <v>239</v>
      </c>
      <c r="E20" s="57" t="s">
        <v>229</v>
      </c>
      <c r="F20" s="57">
        <v>30.5</v>
      </c>
      <c r="G20" s="57">
        <v>27</v>
      </c>
      <c r="H20" s="57">
        <v>10</v>
      </c>
      <c r="I20" s="57">
        <v>7.5</v>
      </c>
      <c r="K20" s="57">
        <v>7.6</v>
      </c>
      <c r="L20" s="57" t="s">
        <v>240</v>
      </c>
    </row>
    <row r="21" spans="1:12" ht="12.75">
      <c r="A21" s="57" t="s">
        <v>238</v>
      </c>
      <c r="B21" s="58">
        <v>36384</v>
      </c>
      <c r="C21" s="57">
        <v>1300</v>
      </c>
      <c r="D21" s="57" t="s">
        <v>239</v>
      </c>
      <c r="E21" s="57" t="s">
        <v>212</v>
      </c>
      <c r="F21" s="57">
        <v>28</v>
      </c>
      <c r="G21" s="57">
        <v>25</v>
      </c>
      <c r="H21" s="57">
        <v>10</v>
      </c>
      <c r="I21" s="57">
        <v>7.6</v>
      </c>
      <c r="K21" s="57">
        <v>8.2</v>
      </c>
      <c r="L21" s="57" t="s">
        <v>241</v>
      </c>
    </row>
    <row r="22" spans="1:11" ht="12.75">
      <c r="A22" s="57" t="s">
        <v>238</v>
      </c>
      <c r="B22" s="58">
        <v>36416</v>
      </c>
      <c r="C22" s="57">
        <v>1345</v>
      </c>
      <c r="D22" s="57" t="s">
        <v>239</v>
      </c>
      <c r="E22" s="57" t="s">
        <v>212</v>
      </c>
      <c r="F22" s="57">
        <v>26</v>
      </c>
      <c r="G22" s="57">
        <v>23</v>
      </c>
      <c r="H22" s="57">
        <v>5</v>
      </c>
      <c r="I22" s="57">
        <v>7</v>
      </c>
      <c r="K22" s="57">
        <v>8.1</v>
      </c>
    </row>
    <row r="23" spans="1:11" ht="12.75">
      <c r="A23" s="57" t="s">
        <v>238</v>
      </c>
      <c r="B23" s="58">
        <v>36451</v>
      </c>
      <c r="C23" s="57">
        <v>1040</v>
      </c>
      <c r="D23" s="57" t="s">
        <v>239</v>
      </c>
      <c r="E23" s="57" t="s">
        <v>229</v>
      </c>
      <c r="F23" s="57">
        <v>9</v>
      </c>
      <c r="G23" s="57">
        <v>11</v>
      </c>
      <c r="H23" s="57">
        <v>20</v>
      </c>
      <c r="I23" s="57">
        <v>7</v>
      </c>
      <c r="K23" s="57">
        <v>10.5</v>
      </c>
    </row>
    <row r="24" spans="1:12" ht="12.75">
      <c r="A24" s="57" t="s">
        <v>242</v>
      </c>
      <c r="B24" s="58">
        <v>36384</v>
      </c>
      <c r="C24" s="57">
        <v>1530</v>
      </c>
      <c r="D24" s="57" t="s">
        <v>214</v>
      </c>
      <c r="E24" s="57" t="s">
        <v>212</v>
      </c>
      <c r="F24" s="57">
        <v>24</v>
      </c>
      <c r="G24" s="57">
        <v>24</v>
      </c>
      <c r="H24" s="57">
        <v>10</v>
      </c>
      <c r="I24" s="57">
        <v>7.6</v>
      </c>
      <c r="K24" s="57">
        <v>12.2</v>
      </c>
      <c r="L24" s="57" t="s">
        <v>243</v>
      </c>
    </row>
    <row r="25" spans="1:11" ht="12.75">
      <c r="A25" s="57" t="s">
        <v>242</v>
      </c>
      <c r="B25" s="58">
        <v>36417</v>
      </c>
      <c r="C25" s="57">
        <v>1345</v>
      </c>
      <c r="D25" s="57" t="s">
        <v>227</v>
      </c>
      <c r="E25" s="57" t="s">
        <v>212</v>
      </c>
      <c r="F25" s="57">
        <v>20.5</v>
      </c>
      <c r="G25" s="57">
        <v>23</v>
      </c>
      <c r="H25" s="57">
        <v>5</v>
      </c>
      <c r="I25" s="57">
        <v>7</v>
      </c>
      <c r="K25" s="57">
        <v>9.8</v>
      </c>
    </row>
    <row r="26" spans="1:11" ht="12.75">
      <c r="A26" s="57" t="s">
        <v>242</v>
      </c>
      <c r="B26" s="58">
        <v>36450</v>
      </c>
      <c r="C26" s="57">
        <v>1000</v>
      </c>
      <c r="D26" s="57" t="s">
        <v>214</v>
      </c>
      <c r="E26" s="57" t="s">
        <v>229</v>
      </c>
      <c r="F26" s="57">
        <v>20</v>
      </c>
      <c r="G26" s="57">
        <v>14</v>
      </c>
      <c r="H26" s="57">
        <v>10</v>
      </c>
      <c r="I26" s="57">
        <v>7.5</v>
      </c>
      <c r="K26" s="57">
        <v>10.1</v>
      </c>
    </row>
    <row r="27" spans="1:12" ht="12.75">
      <c r="A27" s="57" t="s">
        <v>242</v>
      </c>
      <c r="B27" s="58">
        <v>36485</v>
      </c>
      <c r="C27" s="57">
        <v>1200</v>
      </c>
      <c r="D27" s="57" t="s">
        <v>216</v>
      </c>
      <c r="E27" s="57" t="s">
        <v>229</v>
      </c>
      <c r="F27" s="57">
        <v>13</v>
      </c>
      <c r="G27" s="57">
        <v>6</v>
      </c>
      <c r="H27" s="57">
        <v>5</v>
      </c>
      <c r="I27" s="57">
        <v>6.5</v>
      </c>
      <c r="K27" s="57">
        <v>11.4</v>
      </c>
      <c r="L27" s="57" t="s">
        <v>244</v>
      </c>
    </row>
    <row r="28" spans="1:12" ht="12.75">
      <c r="A28" s="57" t="s">
        <v>245</v>
      </c>
      <c r="B28" s="58">
        <v>36295</v>
      </c>
      <c r="C28" s="57">
        <v>1340</v>
      </c>
      <c r="D28" s="57" t="s">
        <v>218</v>
      </c>
      <c r="E28" s="57" t="s">
        <v>212</v>
      </c>
      <c r="F28" s="57">
        <v>17</v>
      </c>
      <c r="G28" s="57">
        <v>15</v>
      </c>
      <c r="H28" s="57">
        <v>5</v>
      </c>
      <c r="I28" s="57">
        <v>6.8</v>
      </c>
      <c r="K28" s="57">
        <v>9.6</v>
      </c>
      <c r="L28" s="57" t="s">
        <v>246</v>
      </c>
    </row>
    <row r="29" spans="1:12" ht="12.75">
      <c r="A29" s="57" t="s">
        <v>245</v>
      </c>
      <c r="B29" s="58">
        <v>36323</v>
      </c>
      <c r="C29" s="57">
        <v>1250</v>
      </c>
      <c r="D29" s="57" t="s">
        <v>218</v>
      </c>
      <c r="E29" s="57" t="s">
        <v>212</v>
      </c>
      <c r="F29" s="57">
        <v>16.5</v>
      </c>
      <c r="G29" s="57">
        <v>16</v>
      </c>
      <c r="H29" s="57">
        <v>5</v>
      </c>
      <c r="I29" s="57">
        <v>6.8</v>
      </c>
      <c r="K29" s="57">
        <v>9.7</v>
      </c>
      <c r="L29" s="57" t="s">
        <v>247</v>
      </c>
    </row>
    <row r="30" spans="1:12" ht="12.75">
      <c r="A30" s="57" t="s">
        <v>245</v>
      </c>
      <c r="B30" s="58">
        <v>36352</v>
      </c>
      <c r="C30" s="57">
        <v>1230</v>
      </c>
      <c r="D30" s="57" t="s">
        <v>216</v>
      </c>
      <c r="E30" s="57" t="s">
        <v>229</v>
      </c>
      <c r="F30" s="57">
        <v>29.5</v>
      </c>
      <c r="H30" s="57">
        <v>10</v>
      </c>
      <c r="I30" s="57">
        <v>7</v>
      </c>
      <c r="K30" s="57">
        <v>7.2</v>
      </c>
      <c r="L30" s="57" t="s">
        <v>248</v>
      </c>
    </row>
    <row r="31" spans="1:12" ht="12.75">
      <c r="A31" s="57" t="s">
        <v>245</v>
      </c>
      <c r="B31" s="58">
        <v>36416</v>
      </c>
      <c r="C31" s="57">
        <v>1205</v>
      </c>
      <c r="E31" s="57" t="s">
        <v>212</v>
      </c>
      <c r="F31" s="57">
        <v>25.5</v>
      </c>
      <c r="G31" s="57">
        <v>23.5</v>
      </c>
      <c r="H31" s="57">
        <v>5</v>
      </c>
      <c r="I31" s="57">
        <v>7</v>
      </c>
      <c r="K31" s="57">
        <v>6.2</v>
      </c>
      <c r="L31" s="57" t="s">
        <v>249</v>
      </c>
    </row>
    <row r="32" spans="1:12" ht="12.75">
      <c r="A32" s="57" t="s">
        <v>250</v>
      </c>
      <c r="B32" s="58">
        <v>36324</v>
      </c>
      <c r="C32" s="57">
        <v>950</v>
      </c>
      <c r="D32" s="57" t="s">
        <v>239</v>
      </c>
      <c r="E32" s="57" t="s">
        <v>212</v>
      </c>
      <c r="F32" s="57">
        <v>23</v>
      </c>
      <c r="G32" s="57">
        <v>20</v>
      </c>
      <c r="H32" s="57">
        <v>5</v>
      </c>
      <c r="I32" s="57">
        <v>7</v>
      </c>
      <c r="K32" s="57">
        <v>7.5</v>
      </c>
      <c r="L32" s="57" t="s">
        <v>251</v>
      </c>
    </row>
    <row r="33" spans="1:12" ht="12.75">
      <c r="A33" s="57" t="s">
        <v>250</v>
      </c>
      <c r="B33" s="58">
        <v>36352</v>
      </c>
      <c r="C33" s="57">
        <v>1210</v>
      </c>
      <c r="D33" s="57" t="s">
        <v>239</v>
      </c>
      <c r="E33" s="57" t="s">
        <v>229</v>
      </c>
      <c r="F33" s="57">
        <v>21.5</v>
      </c>
      <c r="G33" s="57">
        <v>24.5</v>
      </c>
      <c r="H33" s="57">
        <v>0</v>
      </c>
      <c r="I33" s="57">
        <v>7.5</v>
      </c>
      <c r="K33" s="57">
        <v>7.8</v>
      </c>
      <c r="L33" s="57" t="s">
        <v>252</v>
      </c>
    </row>
    <row r="34" spans="1:12" ht="12.75">
      <c r="A34" s="57" t="s">
        <v>250</v>
      </c>
      <c r="B34" s="58">
        <v>36387</v>
      </c>
      <c r="C34" s="57">
        <v>1200</v>
      </c>
      <c r="D34" s="57" t="s">
        <v>239</v>
      </c>
      <c r="E34" s="57" t="s">
        <v>229</v>
      </c>
      <c r="F34" s="57">
        <v>18</v>
      </c>
      <c r="G34" s="57">
        <v>22.5</v>
      </c>
      <c r="H34" s="57">
        <v>0</v>
      </c>
      <c r="I34" s="57">
        <v>7</v>
      </c>
      <c r="K34" s="57">
        <v>7.7</v>
      </c>
      <c r="L34" s="57" t="s">
        <v>253</v>
      </c>
    </row>
    <row r="35" spans="1:12" ht="12.75">
      <c r="A35" s="57" t="s">
        <v>250</v>
      </c>
      <c r="B35" s="58">
        <v>36414</v>
      </c>
      <c r="C35" s="57">
        <v>905</v>
      </c>
      <c r="D35" s="57" t="s">
        <v>239</v>
      </c>
      <c r="E35" s="57" t="s">
        <v>219</v>
      </c>
      <c r="F35" s="57">
        <v>22.5</v>
      </c>
      <c r="G35" s="57">
        <v>24</v>
      </c>
      <c r="H35" s="57">
        <v>5</v>
      </c>
      <c r="I35" s="57">
        <v>7</v>
      </c>
      <c r="K35" s="57">
        <v>8.7</v>
      </c>
      <c r="L35" s="57" t="s">
        <v>254</v>
      </c>
    </row>
    <row r="36" spans="1:12" ht="12.75">
      <c r="A36" s="57" t="s">
        <v>250</v>
      </c>
      <c r="B36" s="58">
        <v>36443</v>
      </c>
      <c r="C36" s="57">
        <v>1220</v>
      </c>
      <c r="D36" s="57" t="s">
        <v>239</v>
      </c>
      <c r="E36" s="57" t="s">
        <v>212</v>
      </c>
      <c r="F36" s="57">
        <v>17</v>
      </c>
      <c r="G36" s="57">
        <v>13.5</v>
      </c>
      <c r="H36" s="57">
        <v>0</v>
      </c>
      <c r="I36" s="57">
        <v>6.5</v>
      </c>
      <c r="K36" s="57">
        <v>9.4</v>
      </c>
      <c r="L36" s="57" t="s">
        <v>255</v>
      </c>
    </row>
    <row r="37" spans="1:12" ht="12.75">
      <c r="A37" s="57" t="s">
        <v>250</v>
      </c>
      <c r="B37" s="58">
        <v>36476</v>
      </c>
      <c r="C37" s="57">
        <v>900</v>
      </c>
      <c r="D37" s="57" t="s">
        <v>239</v>
      </c>
      <c r="E37" s="57" t="s">
        <v>212</v>
      </c>
      <c r="F37" s="57">
        <v>0.5</v>
      </c>
      <c r="G37" s="57">
        <v>4</v>
      </c>
      <c r="H37" s="57">
        <v>0</v>
      </c>
      <c r="I37" s="57">
        <v>7</v>
      </c>
      <c r="K37" s="57">
        <v>12.1</v>
      </c>
      <c r="L37" s="57" t="s">
        <v>256</v>
      </c>
    </row>
  </sheetData>
  <sheetProtection/>
  <printOptions/>
  <pageMargins left="1.25" right="1.25" top="1" bottom="1" header="0.5" footer="0.75"/>
  <pageSetup orientation="portrait" paperSize="9" r:id="rId1"/>
  <headerFooter alignWithMargins="0">
    <oddFooter>&amp;C1999 FOMB Water Quality Data - Provisional</oddFooter>
  </headerFooter>
</worksheet>
</file>

<file path=xl/worksheets/sheet10.xml><?xml version="1.0" encoding="utf-8"?>
<worksheet xmlns="http://schemas.openxmlformats.org/spreadsheetml/2006/main" xmlns:r="http://schemas.openxmlformats.org/officeDocument/2006/relationships">
  <dimension ref="A1:AJ396"/>
  <sheetViews>
    <sheetView zoomScalePageLayoutView="0" workbookViewId="0" topLeftCell="A1">
      <selection activeCell="A1" sqref="A1"/>
    </sheetView>
  </sheetViews>
  <sheetFormatPr defaultColWidth="11.421875" defaultRowHeight="12.75"/>
  <cols>
    <col min="1" max="1" width="5.421875" style="127" customWidth="1"/>
    <col min="2" max="2" width="22.7109375" style="127" customWidth="1"/>
    <col min="3" max="3" width="17.7109375" style="127" customWidth="1"/>
    <col min="4" max="4" width="13.57421875" style="127" customWidth="1"/>
    <col min="5" max="5" width="11.57421875" style="127" customWidth="1"/>
    <col min="6" max="6" width="9.7109375" style="127" customWidth="1"/>
    <col min="7" max="7" width="15.140625" style="127" customWidth="1"/>
    <col min="8" max="8" width="18.7109375" style="127" customWidth="1"/>
    <col min="9" max="9" width="10.7109375" style="127" customWidth="1"/>
    <col min="10" max="11" width="12.140625" style="127" customWidth="1"/>
    <col min="12" max="12" width="10.7109375" style="127" customWidth="1"/>
    <col min="13" max="13" width="12.28125" style="127" customWidth="1"/>
    <col min="14" max="14" width="13.7109375" style="127" customWidth="1"/>
    <col min="15" max="15" width="49.28125" style="127" customWidth="1"/>
    <col min="16" max="35" width="11.421875" style="128" customWidth="1"/>
    <col min="36" max="36" width="35.7109375" style="128" customWidth="1"/>
    <col min="37" max="16384" width="11.421875" style="128" customWidth="1"/>
  </cols>
  <sheetData>
    <row r="1" spans="2:15" ht="12.75">
      <c r="B1" s="127" t="s">
        <v>0</v>
      </c>
      <c r="C1" s="127" t="s">
        <v>1</v>
      </c>
      <c r="D1" s="127" t="s">
        <v>2</v>
      </c>
      <c r="E1" s="127" t="s">
        <v>4</v>
      </c>
      <c r="F1" s="127" t="s">
        <v>5</v>
      </c>
      <c r="G1" s="127" t="s">
        <v>6</v>
      </c>
      <c r="H1" s="127" t="s">
        <v>1234</v>
      </c>
      <c r="I1" s="127" t="s">
        <v>1235</v>
      </c>
      <c r="J1" s="127" t="s">
        <v>1236</v>
      </c>
      <c r="K1" s="127" t="s">
        <v>1237</v>
      </c>
      <c r="L1" s="127" t="s">
        <v>1238</v>
      </c>
      <c r="M1" s="127" t="s">
        <v>1239</v>
      </c>
      <c r="N1" s="127" t="s">
        <v>1240</v>
      </c>
      <c r="O1" s="127" t="s">
        <v>1241</v>
      </c>
    </row>
    <row r="2" spans="8:12" ht="12.75">
      <c r="H2" s="127" t="s">
        <v>1242</v>
      </c>
      <c r="K2" s="127" t="s">
        <v>1243</v>
      </c>
      <c r="L2" s="127" t="s">
        <v>1244</v>
      </c>
    </row>
    <row r="4" spans="2:3" ht="12.75">
      <c r="B4" s="127" t="s">
        <v>1052</v>
      </c>
      <c r="C4" s="127" t="s">
        <v>1246</v>
      </c>
    </row>
    <row r="6" spans="1:14" s="127" customFormat="1" ht="12.75">
      <c r="A6" s="127" t="s">
        <v>1363</v>
      </c>
      <c r="B6" s="127" t="s">
        <v>1077</v>
      </c>
      <c r="C6" s="127" t="s">
        <v>15</v>
      </c>
      <c r="D6" s="129">
        <v>39551</v>
      </c>
      <c r="E6" s="127" t="s">
        <v>42</v>
      </c>
      <c r="F6" s="127" t="s">
        <v>161</v>
      </c>
      <c r="G6" s="127" t="s">
        <v>1060</v>
      </c>
      <c r="H6" s="127">
        <v>5</v>
      </c>
      <c r="I6" s="127">
        <v>19</v>
      </c>
      <c r="J6" s="127">
        <v>0</v>
      </c>
      <c r="K6" s="127">
        <v>380</v>
      </c>
      <c r="L6" s="127">
        <v>1</v>
      </c>
      <c r="M6" s="127">
        <v>380</v>
      </c>
      <c r="N6" s="127" t="s">
        <v>1248</v>
      </c>
    </row>
    <row r="7" spans="4:14" s="127" customFormat="1" ht="12.75">
      <c r="D7" s="129">
        <v>39568</v>
      </c>
      <c r="E7" s="127" t="s">
        <v>119</v>
      </c>
      <c r="F7" s="127" t="s">
        <v>161</v>
      </c>
      <c r="G7" s="127" t="s">
        <v>1066</v>
      </c>
      <c r="H7" s="127">
        <v>5</v>
      </c>
      <c r="I7" s="127">
        <v>97</v>
      </c>
      <c r="J7" s="127">
        <v>4</v>
      </c>
      <c r="K7" s="127">
        <v>1940</v>
      </c>
      <c r="L7" s="127">
        <v>80</v>
      </c>
      <c r="M7" s="127">
        <v>2020</v>
      </c>
      <c r="N7" s="127" t="s">
        <v>1248</v>
      </c>
    </row>
    <row r="8" spans="4:14" s="127" customFormat="1" ht="12.75">
      <c r="D8" s="129">
        <v>39579</v>
      </c>
      <c r="E8" s="127" t="s">
        <v>119</v>
      </c>
      <c r="G8" s="127" t="s">
        <v>1060</v>
      </c>
      <c r="H8" s="127">
        <v>5</v>
      </c>
      <c r="I8" s="127">
        <v>41</v>
      </c>
      <c r="J8" s="127">
        <v>3</v>
      </c>
      <c r="K8" s="127">
        <v>820</v>
      </c>
      <c r="L8" s="127">
        <v>60</v>
      </c>
      <c r="M8" s="127">
        <v>880</v>
      </c>
      <c r="N8" s="127" t="s">
        <v>1248</v>
      </c>
    </row>
    <row r="9" spans="4:14" s="127" customFormat="1" ht="12.75">
      <c r="D9" s="129">
        <v>39607</v>
      </c>
      <c r="E9" s="127" t="s">
        <v>119</v>
      </c>
      <c r="G9" s="127" t="s">
        <v>1060</v>
      </c>
      <c r="H9" s="127">
        <v>5</v>
      </c>
      <c r="I9" s="127">
        <v>44</v>
      </c>
      <c r="J9" s="127">
        <v>1</v>
      </c>
      <c r="K9" s="127">
        <v>880</v>
      </c>
      <c r="L9" s="127">
        <v>20</v>
      </c>
      <c r="M9" s="127">
        <v>900</v>
      </c>
      <c r="N9" s="127" t="s">
        <v>1248</v>
      </c>
    </row>
    <row r="10" spans="4:14" s="127" customFormat="1" ht="12.75">
      <c r="D10" s="129">
        <v>39649</v>
      </c>
      <c r="E10" s="127" t="s">
        <v>63</v>
      </c>
      <c r="F10" s="127" t="s">
        <v>161</v>
      </c>
      <c r="G10" s="127" t="s">
        <v>1060</v>
      </c>
      <c r="H10" s="127">
        <v>5</v>
      </c>
      <c r="I10" s="127">
        <v>52</v>
      </c>
      <c r="J10" s="127">
        <v>3</v>
      </c>
      <c r="K10" s="127">
        <v>1040</v>
      </c>
      <c r="L10" s="127">
        <v>60</v>
      </c>
      <c r="M10" s="127">
        <v>1100</v>
      </c>
      <c r="N10" s="127" t="s">
        <v>1248</v>
      </c>
    </row>
    <row r="11" spans="4:14" s="127" customFormat="1" ht="12.75">
      <c r="D11" s="129">
        <v>39664</v>
      </c>
      <c r="E11" s="127" t="s">
        <v>63</v>
      </c>
      <c r="F11" s="127" t="s">
        <v>161</v>
      </c>
      <c r="G11" s="127" t="s">
        <v>1060</v>
      </c>
      <c r="H11" s="127">
        <v>5</v>
      </c>
      <c r="I11" s="127">
        <v>72</v>
      </c>
      <c r="J11" s="127">
        <v>4</v>
      </c>
      <c r="K11" s="127">
        <v>1440</v>
      </c>
      <c r="L11" s="127">
        <v>80</v>
      </c>
      <c r="M11" s="127">
        <v>1520</v>
      </c>
      <c r="N11" s="127" t="s">
        <v>1248</v>
      </c>
    </row>
    <row r="12" spans="4:14" s="127" customFormat="1" ht="12.75">
      <c r="D12" s="129">
        <v>39669</v>
      </c>
      <c r="E12" s="127" t="s">
        <v>119</v>
      </c>
      <c r="F12" s="127" t="s">
        <v>161</v>
      </c>
      <c r="G12" s="127" t="s">
        <v>1075</v>
      </c>
      <c r="H12" s="127">
        <v>5</v>
      </c>
      <c r="I12" s="127">
        <v>117</v>
      </c>
      <c r="J12" s="127">
        <v>7</v>
      </c>
      <c r="K12" s="127">
        <v>2340</v>
      </c>
      <c r="L12" s="127">
        <v>140</v>
      </c>
      <c r="M12" s="127">
        <v>2480</v>
      </c>
      <c r="N12" s="127" t="s">
        <v>1248</v>
      </c>
    </row>
    <row r="13" spans="4:14" s="127" customFormat="1" ht="12.75">
      <c r="D13" s="129">
        <v>39698</v>
      </c>
      <c r="E13" s="127" t="s">
        <v>119</v>
      </c>
      <c r="F13" s="127" t="s">
        <v>161</v>
      </c>
      <c r="G13" s="127" t="s">
        <v>1364</v>
      </c>
      <c r="H13" s="127">
        <v>5</v>
      </c>
      <c r="I13" s="127">
        <v>16</v>
      </c>
      <c r="J13" s="127">
        <v>29</v>
      </c>
      <c r="K13" s="127">
        <v>320</v>
      </c>
      <c r="L13" s="127">
        <v>580</v>
      </c>
      <c r="M13" s="127">
        <v>900</v>
      </c>
      <c r="N13" s="127" t="s">
        <v>1248</v>
      </c>
    </row>
    <row r="14" spans="4:14" ht="12.75">
      <c r="D14" s="129">
        <v>39720</v>
      </c>
      <c r="E14" s="127" t="s">
        <v>42</v>
      </c>
      <c r="F14" s="127" t="s">
        <v>161</v>
      </c>
      <c r="G14" s="127" t="s">
        <v>1071</v>
      </c>
      <c r="H14" s="127">
        <v>5</v>
      </c>
      <c r="I14" s="127">
        <v>89</v>
      </c>
      <c r="J14" s="127">
        <v>121</v>
      </c>
      <c r="K14" s="127">
        <v>1780</v>
      </c>
      <c r="L14" s="127">
        <v>2420</v>
      </c>
      <c r="M14" s="127">
        <v>4200</v>
      </c>
      <c r="N14" s="127" t="s">
        <v>1248</v>
      </c>
    </row>
    <row r="15" spans="4:14" ht="12.75">
      <c r="D15" s="129">
        <v>39740</v>
      </c>
      <c r="E15" s="127" t="s">
        <v>119</v>
      </c>
      <c r="G15" s="127" t="s">
        <v>1060</v>
      </c>
      <c r="H15" s="127">
        <v>5</v>
      </c>
      <c r="I15" s="127">
        <v>24</v>
      </c>
      <c r="J15" s="127">
        <v>9</v>
      </c>
      <c r="K15" s="127">
        <v>480</v>
      </c>
      <c r="L15" s="127">
        <v>180</v>
      </c>
      <c r="M15" s="127">
        <v>660</v>
      </c>
      <c r="N15" s="127" t="s">
        <v>1248</v>
      </c>
    </row>
    <row r="16" spans="2:12" s="127" customFormat="1" ht="12.75">
      <c r="B16" s="137" t="s">
        <v>1365</v>
      </c>
      <c r="E16" s="137"/>
      <c r="L16" s="138">
        <f>GEOMEAN(L6:L15)</f>
        <v>83.40952290451767</v>
      </c>
    </row>
    <row r="17" spans="1:14" s="127" customFormat="1" ht="12.75">
      <c r="A17" s="127" t="s">
        <v>1366</v>
      </c>
      <c r="B17" s="127" t="s">
        <v>1088</v>
      </c>
      <c r="C17" s="127" t="s">
        <v>15</v>
      </c>
      <c r="D17" s="129">
        <v>39551</v>
      </c>
      <c r="E17" s="127" t="s">
        <v>42</v>
      </c>
      <c r="F17" s="127" t="s">
        <v>161</v>
      </c>
      <c r="G17" s="127" t="s">
        <v>1060</v>
      </c>
      <c r="H17" s="127">
        <v>5</v>
      </c>
      <c r="I17" s="127">
        <v>29</v>
      </c>
      <c r="J17" s="127">
        <v>0</v>
      </c>
      <c r="K17" s="127">
        <v>580</v>
      </c>
      <c r="L17" s="127">
        <v>1</v>
      </c>
      <c r="M17" s="127">
        <v>580</v>
      </c>
      <c r="N17" s="127" t="s">
        <v>1248</v>
      </c>
    </row>
    <row r="18" spans="4:14" s="127" customFormat="1" ht="12.75">
      <c r="D18" s="127" t="s">
        <v>1367</v>
      </c>
      <c r="H18" s="127">
        <v>5</v>
      </c>
      <c r="I18" s="127">
        <v>17</v>
      </c>
      <c r="J18" s="127">
        <v>1</v>
      </c>
      <c r="K18" s="127">
        <v>340</v>
      </c>
      <c r="L18" s="127">
        <v>20</v>
      </c>
      <c r="M18" s="127">
        <v>360</v>
      </c>
      <c r="N18" s="127" t="s">
        <v>1248</v>
      </c>
    </row>
    <row r="19" spans="4:14" s="127" customFormat="1" ht="12.75">
      <c r="D19" s="129">
        <v>39568</v>
      </c>
      <c r="E19" s="127" t="s">
        <v>119</v>
      </c>
      <c r="F19" s="127" t="s">
        <v>161</v>
      </c>
      <c r="G19" s="127" t="s">
        <v>1066</v>
      </c>
      <c r="H19" s="127">
        <v>5</v>
      </c>
      <c r="I19" s="127">
        <v>110</v>
      </c>
      <c r="J19" s="127">
        <v>6</v>
      </c>
      <c r="K19" s="127">
        <v>2200</v>
      </c>
      <c r="L19" s="127">
        <v>120</v>
      </c>
      <c r="M19" s="127">
        <v>2320</v>
      </c>
      <c r="N19" s="127" t="s">
        <v>1248</v>
      </c>
    </row>
    <row r="20" spans="4:14" s="127" customFormat="1" ht="12.75">
      <c r="D20" s="127" t="s">
        <v>1368</v>
      </c>
      <c r="H20" s="127">
        <v>5</v>
      </c>
      <c r="I20" s="127">
        <v>106</v>
      </c>
      <c r="J20" s="127">
        <v>5</v>
      </c>
      <c r="K20" s="127">
        <v>2120</v>
      </c>
      <c r="L20" s="127">
        <v>100</v>
      </c>
      <c r="M20" s="127">
        <v>2220</v>
      </c>
      <c r="N20" s="127" t="s">
        <v>1248</v>
      </c>
    </row>
    <row r="21" spans="4:14" s="127" customFormat="1" ht="12.75">
      <c r="D21" s="129">
        <v>39579</v>
      </c>
      <c r="E21" s="127" t="s">
        <v>119</v>
      </c>
      <c r="G21" s="127" t="s">
        <v>1060</v>
      </c>
      <c r="H21" s="127">
        <v>5</v>
      </c>
      <c r="I21" s="127">
        <v>84</v>
      </c>
      <c r="J21" s="127">
        <v>3</v>
      </c>
      <c r="K21" s="127">
        <v>1680</v>
      </c>
      <c r="L21" s="127">
        <v>60</v>
      </c>
      <c r="M21" s="127">
        <v>1740</v>
      </c>
      <c r="N21" s="127" t="s">
        <v>1248</v>
      </c>
    </row>
    <row r="22" spans="4:14" s="127" customFormat="1" ht="12.75">
      <c r="D22" s="129">
        <v>39607</v>
      </c>
      <c r="E22" s="127" t="s">
        <v>119</v>
      </c>
      <c r="G22" s="127" t="s">
        <v>1060</v>
      </c>
      <c r="H22" s="127">
        <v>5</v>
      </c>
      <c r="I22" s="127">
        <v>61</v>
      </c>
      <c r="J22" s="127">
        <v>1</v>
      </c>
      <c r="K22" s="127">
        <v>1220</v>
      </c>
      <c r="L22" s="127">
        <v>20</v>
      </c>
      <c r="M22" s="127">
        <v>1240</v>
      </c>
      <c r="N22" s="127" t="s">
        <v>1248</v>
      </c>
    </row>
    <row r="23" spans="4:14" s="127" customFormat="1" ht="12.75">
      <c r="D23" s="129">
        <v>39649</v>
      </c>
      <c r="E23" s="127" t="s">
        <v>63</v>
      </c>
      <c r="F23" s="127" t="s">
        <v>161</v>
      </c>
      <c r="G23" s="127" t="s">
        <v>1060</v>
      </c>
      <c r="H23" s="127">
        <v>5</v>
      </c>
      <c r="I23" s="127">
        <v>77</v>
      </c>
      <c r="J23" s="127">
        <v>0</v>
      </c>
      <c r="K23" s="127">
        <v>1540</v>
      </c>
      <c r="L23" s="127">
        <v>1</v>
      </c>
      <c r="M23" s="127">
        <v>1540</v>
      </c>
      <c r="N23" s="127" t="s">
        <v>1248</v>
      </c>
    </row>
    <row r="24" spans="4:14" s="127" customFormat="1" ht="12.75">
      <c r="D24" s="129">
        <v>39664</v>
      </c>
      <c r="E24" s="127" t="s">
        <v>63</v>
      </c>
      <c r="F24" s="127" t="s">
        <v>161</v>
      </c>
      <c r="G24" s="127" t="s">
        <v>1060</v>
      </c>
      <c r="H24" s="127">
        <v>5</v>
      </c>
      <c r="I24" s="127">
        <v>79</v>
      </c>
      <c r="J24" s="127">
        <v>1</v>
      </c>
      <c r="K24" s="127">
        <v>1580</v>
      </c>
      <c r="L24" s="127">
        <v>20</v>
      </c>
      <c r="M24" s="127">
        <v>1600</v>
      </c>
      <c r="N24" s="127" t="s">
        <v>1248</v>
      </c>
    </row>
    <row r="25" spans="4:14" s="127" customFormat="1" ht="12.75">
      <c r="D25" s="129">
        <v>39669</v>
      </c>
      <c r="E25" s="127" t="s">
        <v>119</v>
      </c>
      <c r="F25" s="127" t="s">
        <v>161</v>
      </c>
      <c r="G25" s="127" t="s">
        <v>1075</v>
      </c>
      <c r="H25" s="127">
        <v>5</v>
      </c>
      <c r="I25" s="127">
        <v>128</v>
      </c>
      <c r="J25" s="127">
        <v>12</v>
      </c>
      <c r="K25" s="127">
        <v>2560</v>
      </c>
      <c r="L25" s="127">
        <v>240</v>
      </c>
      <c r="M25" s="127">
        <v>2800</v>
      </c>
      <c r="N25" s="127" t="s">
        <v>1248</v>
      </c>
    </row>
    <row r="26" spans="4:15" s="127" customFormat="1" ht="12.75">
      <c r="D26" s="129">
        <v>39698</v>
      </c>
      <c r="E26" s="127" t="s">
        <v>119</v>
      </c>
      <c r="F26" s="127" t="s">
        <v>161</v>
      </c>
      <c r="G26" s="127" t="s">
        <v>1364</v>
      </c>
      <c r="H26" s="127">
        <v>5</v>
      </c>
      <c r="I26" s="127" t="s">
        <v>1369</v>
      </c>
      <c r="J26" s="127">
        <v>29</v>
      </c>
      <c r="K26" s="127" t="s">
        <v>1370</v>
      </c>
      <c r="L26" s="127">
        <v>580</v>
      </c>
      <c r="M26" s="127" t="s">
        <v>1371</v>
      </c>
      <c r="N26" s="127" t="s">
        <v>1248</v>
      </c>
      <c r="O26" s="127" t="s">
        <v>1372</v>
      </c>
    </row>
    <row r="27" spans="4:14" ht="12.75">
      <c r="D27" s="129">
        <v>39720</v>
      </c>
      <c r="E27" s="127" t="s">
        <v>42</v>
      </c>
      <c r="F27" s="127" t="s">
        <v>161</v>
      </c>
      <c r="G27" s="127" t="s">
        <v>1071</v>
      </c>
      <c r="H27" s="127">
        <v>5</v>
      </c>
      <c r="I27" s="127">
        <v>59</v>
      </c>
      <c r="J27" s="127">
        <v>66</v>
      </c>
      <c r="K27" s="127">
        <v>1180</v>
      </c>
      <c r="L27" s="127">
        <v>1320</v>
      </c>
      <c r="M27" s="127">
        <v>2500</v>
      </c>
      <c r="N27" s="127" t="s">
        <v>1248</v>
      </c>
    </row>
    <row r="28" spans="4:14" ht="12.75">
      <c r="D28" s="129">
        <v>39740</v>
      </c>
      <c r="E28" s="127" t="s">
        <v>119</v>
      </c>
      <c r="G28" s="127" t="s">
        <v>1060</v>
      </c>
      <c r="H28" s="127">
        <v>5</v>
      </c>
      <c r="I28" s="127">
        <v>49</v>
      </c>
      <c r="J28" s="127">
        <v>11</v>
      </c>
      <c r="K28" s="127">
        <v>980</v>
      </c>
      <c r="L28" s="127">
        <v>220</v>
      </c>
      <c r="M28" s="127">
        <v>1200</v>
      </c>
      <c r="N28" s="127" t="s">
        <v>1248</v>
      </c>
    </row>
    <row r="29" spans="2:12" ht="12.75">
      <c r="B29" s="137" t="s">
        <v>1365</v>
      </c>
      <c r="E29" s="137"/>
      <c r="L29" s="138">
        <f>GEOMEAN(L17:L28)</f>
        <v>49.802926218192006</v>
      </c>
    </row>
    <row r="30" spans="1:14" s="127" customFormat="1" ht="12.75">
      <c r="A30" s="127" t="s">
        <v>1373</v>
      </c>
      <c r="B30" s="127" t="s">
        <v>1374</v>
      </c>
      <c r="C30" s="127" t="s">
        <v>1085</v>
      </c>
      <c r="D30" s="129">
        <v>39552</v>
      </c>
      <c r="E30" s="127" t="s">
        <v>119</v>
      </c>
      <c r="F30" s="127" t="s">
        <v>161</v>
      </c>
      <c r="G30" s="127" t="s">
        <v>1060</v>
      </c>
      <c r="H30" s="127">
        <v>5</v>
      </c>
      <c r="I30" s="127">
        <v>15</v>
      </c>
      <c r="J30" s="127">
        <v>1</v>
      </c>
      <c r="K30" s="127">
        <v>300</v>
      </c>
      <c r="L30" s="127">
        <v>20</v>
      </c>
      <c r="M30" s="127">
        <v>320</v>
      </c>
      <c r="N30" s="127" t="s">
        <v>1248</v>
      </c>
    </row>
    <row r="31" spans="4:14" s="127" customFormat="1" ht="12.75">
      <c r="D31" s="129">
        <v>39569</v>
      </c>
      <c r="E31" s="127" t="s">
        <v>119</v>
      </c>
      <c r="F31" s="127" t="s">
        <v>161</v>
      </c>
      <c r="G31" s="127" t="s">
        <v>1066</v>
      </c>
      <c r="H31" s="127">
        <v>5</v>
      </c>
      <c r="I31" s="127">
        <v>136</v>
      </c>
      <c r="J31" s="127">
        <v>5</v>
      </c>
      <c r="K31" s="127">
        <v>2720</v>
      </c>
      <c r="L31" s="127">
        <v>100</v>
      </c>
      <c r="M31" s="127">
        <v>2820</v>
      </c>
      <c r="N31" s="127" t="s">
        <v>1248</v>
      </c>
    </row>
    <row r="32" spans="4:14" s="127" customFormat="1" ht="12.75">
      <c r="D32" s="129">
        <v>39580</v>
      </c>
      <c r="E32" s="127" t="s">
        <v>119</v>
      </c>
      <c r="G32" s="127" t="s">
        <v>1060</v>
      </c>
      <c r="H32" s="127">
        <v>5</v>
      </c>
      <c r="I32" s="127">
        <v>98</v>
      </c>
      <c r="J32" s="127">
        <v>1</v>
      </c>
      <c r="K32" s="127">
        <v>1960</v>
      </c>
      <c r="L32" s="127">
        <v>20</v>
      </c>
      <c r="M32" s="127">
        <v>1980</v>
      </c>
      <c r="N32" s="127" t="s">
        <v>1248</v>
      </c>
    </row>
    <row r="33" spans="4:14" ht="12.75">
      <c r="D33" s="129">
        <v>39608</v>
      </c>
      <c r="E33" s="127" t="s">
        <v>42</v>
      </c>
      <c r="F33" s="127" t="s">
        <v>16</v>
      </c>
      <c r="G33" s="127" t="s">
        <v>1060</v>
      </c>
      <c r="H33" s="127">
        <v>5</v>
      </c>
      <c r="I33" s="127">
        <v>26</v>
      </c>
      <c r="J33" s="127">
        <v>0</v>
      </c>
      <c r="K33" s="127">
        <v>520</v>
      </c>
      <c r="L33" s="127">
        <v>1</v>
      </c>
      <c r="M33" s="127">
        <v>520</v>
      </c>
      <c r="N33" s="127" t="s">
        <v>1248</v>
      </c>
    </row>
    <row r="34" spans="4:14" ht="12.75">
      <c r="D34" s="129">
        <v>39650</v>
      </c>
      <c r="E34" s="127" t="s">
        <v>42</v>
      </c>
      <c r="F34" s="127" t="s">
        <v>1262</v>
      </c>
      <c r="G34" s="127" t="s">
        <v>1060</v>
      </c>
      <c r="H34" s="127">
        <v>5</v>
      </c>
      <c r="I34" s="127">
        <v>18</v>
      </c>
      <c r="J34" s="127">
        <v>0</v>
      </c>
      <c r="K34" s="127">
        <v>360</v>
      </c>
      <c r="L34" s="127">
        <v>1</v>
      </c>
      <c r="M34" s="127">
        <v>360</v>
      </c>
      <c r="N34" s="127" t="s">
        <v>1248</v>
      </c>
    </row>
    <row r="35" spans="4:14" ht="12.75">
      <c r="D35" s="129">
        <v>39663</v>
      </c>
      <c r="E35" s="127" t="s">
        <v>119</v>
      </c>
      <c r="F35" s="127" t="s">
        <v>1262</v>
      </c>
      <c r="G35" s="127" t="s">
        <v>1060</v>
      </c>
      <c r="H35" s="127">
        <v>5</v>
      </c>
      <c r="I35" s="127">
        <v>73</v>
      </c>
      <c r="J35" s="127">
        <v>3</v>
      </c>
      <c r="K35" s="127">
        <v>1460</v>
      </c>
      <c r="L35" s="127">
        <v>60</v>
      </c>
      <c r="M35" s="127">
        <v>1520</v>
      </c>
      <c r="N35" s="127" t="s">
        <v>1248</v>
      </c>
    </row>
    <row r="36" spans="4:14" ht="12.75">
      <c r="D36" s="127" t="s">
        <v>1368</v>
      </c>
      <c r="H36" s="127">
        <v>5</v>
      </c>
      <c r="I36" s="127">
        <v>69</v>
      </c>
      <c r="J36" s="127">
        <v>0</v>
      </c>
      <c r="K36" s="127">
        <v>1380</v>
      </c>
      <c r="L36" s="127">
        <v>1</v>
      </c>
      <c r="M36" s="127">
        <v>1380</v>
      </c>
      <c r="N36" s="127" t="s">
        <v>1248</v>
      </c>
    </row>
    <row r="37" spans="4:14" ht="12.75">
      <c r="D37" s="129">
        <v>39670</v>
      </c>
      <c r="E37" s="127" t="s">
        <v>1375</v>
      </c>
      <c r="F37" s="127" t="s">
        <v>1262</v>
      </c>
      <c r="G37" s="127" t="s">
        <v>1075</v>
      </c>
      <c r="H37" s="127">
        <v>5</v>
      </c>
      <c r="I37" s="127">
        <v>94</v>
      </c>
      <c r="J37" s="127">
        <v>8</v>
      </c>
      <c r="K37" s="127">
        <v>1880</v>
      </c>
      <c r="L37" s="127">
        <v>160</v>
      </c>
      <c r="M37" s="127">
        <v>2040</v>
      </c>
      <c r="N37" s="127" t="s">
        <v>1248</v>
      </c>
    </row>
    <row r="38" spans="4:14" ht="12.75">
      <c r="D38" s="129">
        <v>39699</v>
      </c>
      <c r="E38" s="127" t="s">
        <v>119</v>
      </c>
      <c r="F38" s="127" t="s">
        <v>1262</v>
      </c>
      <c r="G38" s="127" t="s">
        <v>1364</v>
      </c>
      <c r="H38" s="127">
        <v>5</v>
      </c>
      <c r="I38" s="127">
        <v>48</v>
      </c>
      <c r="J38" s="127">
        <v>7</v>
      </c>
      <c r="K38" s="127">
        <v>960</v>
      </c>
      <c r="L38" s="127">
        <v>140</v>
      </c>
      <c r="M38" s="127">
        <v>1100</v>
      </c>
      <c r="N38" s="127" t="s">
        <v>1248</v>
      </c>
    </row>
    <row r="39" spans="4:14" ht="12.75">
      <c r="D39" s="129">
        <v>39721</v>
      </c>
      <c r="E39" s="127" t="s">
        <v>42</v>
      </c>
      <c r="F39" s="127" t="s">
        <v>1262</v>
      </c>
      <c r="G39" s="127" t="s">
        <v>1071</v>
      </c>
      <c r="H39" s="127">
        <v>5</v>
      </c>
      <c r="I39" s="127">
        <v>66</v>
      </c>
      <c r="J39" s="127">
        <v>31</v>
      </c>
      <c r="K39" s="127">
        <v>1320</v>
      </c>
      <c r="L39" s="127">
        <v>620</v>
      </c>
      <c r="M39" s="127">
        <v>1940</v>
      </c>
      <c r="N39" s="127" t="s">
        <v>1248</v>
      </c>
    </row>
    <row r="40" spans="4:14" ht="12.75">
      <c r="D40" s="129">
        <v>39741</v>
      </c>
      <c r="E40" s="127" t="s">
        <v>119</v>
      </c>
      <c r="F40" s="127" t="s">
        <v>16</v>
      </c>
      <c r="G40" s="127" t="s">
        <v>1060</v>
      </c>
      <c r="H40" s="127">
        <v>5</v>
      </c>
      <c r="I40" s="127">
        <v>34</v>
      </c>
      <c r="J40" s="127">
        <v>8</v>
      </c>
      <c r="K40" s="127">
        <v>680</v>
      </c>
      <c r="L40" s="127">
        <v>160</v>
      </c>
      <c r="M40" s="127">
        <v>840</v>
      </c>
      <c r="N40" s="127" t="s">
        <v>1248</v>
      </c>
    </row>
    <row r="41" spans="4:14" ht="12.75">
      <c r="D41" s="127" t="s">
        <v>1367</v>
      </c>
      <c r="H41" s="127">
        <v>5</v>
      </c>
      <c r="I41" s="127">
        <v>39</v>
      </c>
      <c r="J41" s="127">
        <v>9</v>
      </c>
      <c r="K41" s="127">
        <v>780</v>
      </c>
      <c r="L41" s="127">
        <v>180</v>
      </c>
      <c r="M41" s="127">
        <v>960</v>
      </c>
      <c r="N41" s="127" t="s">
        <v>1248</v>
      </c>
    </row>
    <row r="42" spans="2:12" ht="12.75">
      <c r="B42" s="137" t="s">
        <v>1365</v>
      </c>
      <c r="D42" s="129"/>
      <c r="E42" s="137"/>
      <c r="L42" s="138">
        <f>GEOMEAN(L30:L41)</f>
        <v>31.515215883068542</v>
      </c>
    </row>
    <row r="43" spans="1:14" ht="12.75">
      <c r="A43" s="127" t="s">
        <v>1376</v>
      </c>
      <c r="B43" s="127" t="s">
        <v>1377</v>
      </c>
      <c r="C43" s="127" t="s">
        <v>1085</v>
      </c>
      <c r="D43" s="129">
        <v>39552</v>
      </c>
      <c r="E43" s="127" t="s">
        <v>119</v>
      </c>
      <c r="F43" s="127" t="s">
        <v>161</v>
      </c>
      <c r="G43" s="127" t="s">
        <v>1060</v>
      </c>
      <c r="H43" s="127">
        <v>5</v>
      </c>
      <c r="I43" s="127">
        <v>11</v>
      </c>
      <c r="J43" s="127">
        <v>0</v>
      </c>
      <c r="K43" s="127">
        <v>220</v>
      </c>
      <c r="L43" s="127">
        <v>1</v>
      </c>
      <c r="M43" s="127">
        <v>220</v>
      </c>
      <c r="N43" s="127" t="s">
        <v>1248</v>
      </c>
    </row>
    <row r="44" spans="4:14" ht="12.75">
      <c r="D44" s="129">
        <v>39569</v>
      </c>
      <c r="E44" s="127" t="s">
        <v>119</v>
      </c>
      <c r="F44" s="127" t="s">
        <v>161</v>
      </c>
      <c r="G44" s="127" t="s">
        <v>1066</v>
      </c>
      <c r="H44" s="127">
        <v>5</v>
      </c>
      <c r="I44" s="127">
        <v>123</v>
      </c>
      <c r="J44" s="127">
        <v>3</v>
      </c>
      <c r="K44" s="127">
        <v>2460</v>
      </c>
      <c r="L44" s="127">
        <v>60</v>
      </c>
      <c r="M44" s="127">
        <v>2520</v>
      </c>
      <c r="N44" s="127" t="s">
        <v>1248</v>
      </c>
    </row>
    <row r="45" spans="4:14" ht="12.75">
      <c r="D45" s="129">
        <v>39580</v>
      </c>
      <c r="E45" s="127" t="s">
        <v>119</v>
      </c>
      <c r="G45" s="127" t="s">
        <v>1060</v>
      </c>
      <c r="H45" s="127">
        <v>5</v>
      </c>
      <c r="I45" s="127">
        <v>60</v>
      </c>
      <c r="J45" s="127">
        <v>1</v>
      </c>
      <c r="K45" s="127">
        <v>1200</v>
      </c>
      <c r="L45" s="127">
        <v>20</v>
      </c>
      <c r="M45" s="127">
        <v>1220</v>
      </c>
      <c r="N45" s="127" t="s">
        <v>1248</v>
      </c>
    </row>
    <row r="46" spans="4:14" ht="12.75">
      <c r="D46" s="129">
        <v>39608</v>
      </c>
      <c r="E46" s="127" t="s">
        <v>42</v>
      </c>
      <c r="F46" s="127" t="s">
        <v>16</v>
      </c>
      <c r="G46" s="127" t="s">
        <v>1060</v>
      </c>
      <c r="H46" s="127">
        <v>5</v>
      </c>
      <c r="I46" s="127">
        <v>39</v>
      </c>
      <c r="J46" s="127">
        <v>0</v>
      </c>
      <c r="K46" s="127">
        <v>780</v>
      </c>
      <c r="L46" s="127">
        <v>1</v>
      </c>
      <c r="M46" s="127">
        <v>780</v>
      </c>
      <c r="N46" s="127" t="s">
        <v>1248</v>
      </c>
    </row>
    <row r="47" spans="4:14" ht="12.75">
      <c r="D47" s="129" t="s">
        <v>1367</v>
      </c>
      <c r="H47" s="127">
        <v>5</v>
      </c>
      <c r="I47" s="127">
        <v>18</v>
      </c>
      <c r="J47" s="127">
        <v>0</v>
      </c>
      <c r="K47" s="127">
        <v>360</v>
      </c>
      <c r="L47" s="127">
        <v>1</v>
      </c>
      <c r="M47" s="127">
        <v>360</v>
      </c>
      <c r="N47" s="127" t="s">
        <v>1248</v>
      </c>
    </row>
    <row r="48" spans="4:14" ht="12.75">
      <c r="D48" s="129">
        <v>39650</v>
      </c>
      <c r="E48" s="127" t="s">
        <v>42</v>
      </c>
      <c r="F48" s="127" t="s">
        <v>1262</v>
      </c>
      <c r="G48" s="127" t="s">
        <v>1060</v>
      </c>
      <c r="H48" s="127">
        <v>5</v>
      </c>
      <c r="I48" s="127">
        <v>14</v>
      </c>
      <c r="J48" s="127">
        <v>0</v>
      </c>
      <c r="K48" s="127">
        <v>280</v>
      </c>
      <c r="L48" s="127">
        <v>1</v>
      </c>
      <c r="M48" s="127">
        <v>280</v>
      </c>
      <c r="N48" s="127" t="s">
        <v>1248</v>
      </c>
    </row>
    <row r="49" spans="4:14" s="127" customFormat="1" ht="12.75">
      <c r="D49" s="129">
        <v>39663</v>
      </c>
      <c r="E49" s="127" t="s">
        <v>119</v>
      </c>
      <c r="F49" s="127" t="s">
        <v>1262</v>
      </c>
      <c r="G49" s="127" t="s">
        <v>1060</v>
      </c>
      <c r="H49" s="127">
        <v>5</v>
      </c>
      <c r="I49" s="127">
        <v>75</v>
      </c>
      <c r="J49" s="127">
        <v>1</v>
      </c>
      <c r="K49" s="127">
        <v>1500</v>
      </c>
      <c r="L49" s="127">
        <v>20</v>
      </c>
      <c r="M49" s="127">
        <v>1520</v>
      </c>
      <c r="N49" s="127" t="s">
        <v>1248</v>
      </c>
    </row>
    <row r="50" spans="4:14" s="127" customFormat="1" ht="12.75">
      <c r="D50" s="129">
        <v>39670</v>
      </c>
      <c r="E50" s="127" t="s">
        <v>1375</v>
      </c>
      <c r="F50" s="127" t="s">
        <v>1262</v>
      </c>
      <c r="G50" s="127" t="s">
        <v>1075</v>
      </c>
      <c r="H50" s="127">
        <v>5</v>
      </c>
      <c r="I50" s="127">
        <v>111</v>
      </c>
      <c r="J50" s="127">
        <v>8</v>
      </c>
      <c r="K50" s="127">
        <v>2220</v>
      </c>
      <c r="L50" s="127">
        <v>160</v>
      </c>
      <c r="M50" s="127">
        <v>2380</v>
      </c>
      <c r="N50" s="127" t="s">
        <v>1248</v>
      </c>
    </row>
    <row r="51" spans="4:14" s="127" customFormat="1" ht="12.75">
      <c r="D51" s="129">
        <v>39699</v>
      </c>
      <c r="E51" s="127" t="s">
        <v>119</v>
      </c>
      <c r="F51" s="127" t="s">
        <v>1262</v>
      </c>
      <c r="G51" s="127" t="s">
        <v>1364</v>
      </c>
      <c r="H51" s="127">
        <v>5</v>
      </c>
      <c r="I51" s="127">
        <v>26</v>
      </c>
      <c r="J51" s="127">
        <v>22</v>
      </c>
      <c r="K51" s="127">
        <v>520</v>
      </c>
      <c r="L51" s="127">
        <v>440</v>
      </c>
      <c r="M51" s="127">
        <v>960</v>
      </c>
      <c r="N51" s="127" t="s">
        <v>1248</v>
      </c>
    </row>
    <row r="52" spans="4:14" ht="12.75">
      <c r="D52" s="129">
        <v>39721</v>
      </c>
      <c r="E52" s="127" t="s">
        <v>42</v>
      </c>
      <c r="F52" s="127" t="s">
        <v>1262</v>
      </c>
      <c r="G52" s="127" t="s">
        <v>1071</v>
      </c>
      <c r="H52" s="127">
        <v>5</v>
      </c>
      <c r="I52" s="127">
        <v>49</v>
      </c>
      <c r="J52" s="127">
        <v>26</v>
      </c>
      <c r="K52" s="127">
        <v>980</v>
      </c>
      <c r="L52" s="127">
        <v>520</v>
      </c>
      <c r="M52" s="127">
        <v>1500</v>
      </c>
      <c r="N52" s="127" t="s">
        <v>1248</v>
      </c>
    </row>
    <row r="53" spans="4:14" ht="12.75">
      <c r="D53" s="129">
        <v>39741</v>
      </c>
      <c r="E53" s="127" t="s">
        <v>119</v>
      </c>
      <c r="F53" s="127" t="s">
        <v>16</v>
      </c>
      <c r="G53" s="127" t="s">
        <v>1060</v>
      </c>
      <c r="H53" s="127">
        <v>5</v>
      </c>
      <c r="I53" s="127">
        <v>41</v>
      </c>
      <c r="J53" s="127">
        <v>13</v>
      </c>
      <c r="K53" s="127">
        <v>820</v>
      </c>
      <c r="L53" s="127">
        <v>260</v>
      </c>
      <c r="M53" s="127">
        <v>1080</v>
      </c>
      <c r="N53" s="127" t="s">
        <v>1248</v>
      </c>
    </row>
    <row r="54" spans="2:12" ht="12.75">
      <c r="B54" s="137" t="s">
        <v>1365</v>
      </c>
      <c r="E54" s="137"/>
      <c r="L54" s="138">
        <f>GEOMEAN(L43:L53)</f>
        <v>20.199558259456232</v>
      </c>
    </row>
    <row r="55" spans="1:14" ht="12.75">
      <c r="A55" s="127" t="s">
        <v>1378</v>
      </c>
      <c r="B55" s="127" t="s">
        <v>1379</v>
      </c>
      <c r="C55" s="127" t="s">
        <v>1380</v>
      </c>
      <c r="D55" s="129">
        <v>39552</v>
      </c>
      <c r="E55" s="127" t="s">
        <v>119</v>
      </c>
      <c r="F55" s="127" t="s">
        <v>161</v>
      </c>
      <c r="G55" s="127" t="s">
        <v>1060</v>
      </c>
      <c r="H55" s="127">
        <v>5</v>
      </c>
      <c r="I55" s="127">
        <v>13</v>
      </c>
      <c r="J55" s="127">
        <v>0</v>
      </c>
      <c r="K55" s="127">
        <v>260</v>
      </c>
      <c r="L55" s="127">
        <v>1</v>
      </c>
      <c r="M55" s="127">
        <v>260</v>
      </c>
      <c r="N55" s="127" t="s">
        <v>1248</v>
      </c>
    </row>
    <row r="56" spans="4:14" ht="12.75">
      <c r="D56" s="129">
        <v>39568</v>
      </c>
      <c r="E56" s="127" t="s">
        <v>119</v>
      </c>
      <c r="F56" s="127" t="s">
        <v>161</v>
      </c>
      <c r="G56" s="127" t="s">
        <v>1066</v>
      </c>
      <c r="H56" s="127">
        <v>5</v>
      </c>
      <c r="I56" s="127">
        <v>92</v>
      </c>
      <c r="J56" s="127">
        <v>9</v>
      </c>
      <c r="K56" s="127">
        <v>1840</v>
      </c>
      <c r="L56" s="127">
        <v>180</v>
      </c>
      <c r="M56" s="127">
        <v>2020</v>
      </c>
      <c r="N56" s="127" t="s">
        <v>1248</v>
      </c>
    </row>
    <row r="57" spans="4:14" ht="12.75">
      <c r="D57" s="129">
        <v>39579</v>
      </c>
      <c r="E57" s="127" t="s">
        <v>119</v>
      </c>
      <c r="G57" s="127" t="s">
        <v>1060</v>
      </c>
      <c r="H57" s="127">
        <v>5</v>
      </c>
      <c r="I57" s="127">
        <v>17</v>
      </c>
      <c r="J57" s="127">
        <v>0</v>
      </c>
      <c r="K57" s="127">
        <v>340</v>
      </c>
      <c r="L57" s="127">
        <v>1</v>
      </c>
      <c r="M57" s="127">
        <v>340</v>
      </c>
      <c r="N57" s="127" t="s">
        <v>1248</v>
      </c>
    </row>
    <row r="58" spans="4:14" ht="12.75">
      <c r="D58" s="127" t="s">
        <v>1368</v>
      </c>
      <c r="H58" s="127">
        <v>5</v>
      </c>
      <c r="I58" s="127">
        <v>24</v>
      </c>
      <c r="J58" s="127">
        <v>1</v>
      </c>
      <c r="K58" s="127">
        <v>480</v>
      </c>
      <c r="L58" s="127">
        <v>20</v>
      </c>
      <c r="M58" s="127">
        <v>500</v>
      </c>
      <c r="N58" s="127" t="s">
        <v>1248</v>
      </c>
    </row>
    <row r="59" spans="4:14" ht="12.75">
      <c r="D59" s="129">
        <v>39608</v>
      </c>
      <c r="E59" s="127" t="s">
        <v>42</v>
      </c>
      <c r="F59" s="127" t="s">
        <v>16</v>
      </c>
      <c r="G59" s="127" t="s">
        <v>1060</v>
      </c>
      <c r="H59" s="127">
        <v>5</v>
      </c>
      <c r="I59" s="127">
        <v>53</v>
      </c>
      <c r="J59" s="127">
        <v>0</v>
      </c>
      <c r="K59" s="127">
        <v>1060</v>
      </c>
      <c r="L59" s="127">
        <v>1</v>
      </c>
      <c r="M59" s="127">
        <v>1060</v>
      </c>
      <c r="N59" s="127" t="s">
        <v>1248</v>
      </c>
    </row>
    <row r="60" spans="4:14" ht="12.75">
      <c r="D60" s="129">
        <v>39664</v>
      </c>
      <c r="E60" s="127" t="s">
        <v>42</v>
      </c>
      <c r="F60" s="127" t="s">
        <v>1262</v>
      </c>
      <c r="G60" s="127" t="s">
        <v>1060</v>
      </c>
      <c r="H60" s="127">
        <v>5</v>
      </c>
      <c r="I60" s="127">
        <v>71</v>
      </c>
      <c r="J60" s="127">
        <v>4</v>
      </c>
      <c r="K60" s="127">
        <v>1420</v>
      </c>
      <c r="L60" s="127">
        <v>80</v>
      </c>
      <c r="M60" s="127">
        <v>1500</v>
      </c>
      <c r="N60" s="127" t="s">
        <v>1248</v>
      </c>
    </row>
    <row r="61" spans="4:14" ht="12.75">
      <c r="D61" s="127" t="s">
        <v>1367</v>
      </c>
      <c r="H61" s="127">
        <v>5</v>
      </c>
      <c r="I61" s="127">
        <v>112</v>
      </c>
      <c r="J61" s="127">
        <v>4</v>
      </c>
      <c r="K61" s="127">
        <v>2240</v>
      </c>
      <c r="L61" s="127">
        <v>80</v>
      </c>
      <c r="M61" s="127">
        <v>2320</v>
      </c>
      <c r="N61" s="127" t="s">
        <v>1248</v>
      </c>
    </row>
    <row r="62" spans="4:14" ht="12.75">
      <c r="D62" s="129">
        <v>39670</v>
      </c>
      <c r="E62" s="127" t="s">
        <v>189</v>
      </c>
      <c r="F62" s="127" t="s">
        <v>161</v>
      </c>
      <c r="G62" s="127" t="s">
        <v>1075</v>
      </c>
      <c r="H62" s="127">
        <v>5</v>
      </c>
      <c r="I62" s="127">
        <v>79</v>
      </c>
      <c r="J62" s="127">
        <v>9</v>
      </c>
      <c r="K62" s="127">
        <v>1580</v>
      </c>
      <c r="L62" s="127">
        <v>180</v>
      </c>
      <c r="M62" s="127">
        <v>1760</v>
      </c>
      <c r="N62" s="127" t="s">
        <v>1248</v>
      </c>
    </row>
    <row r="63" spans="4:15" ht="12.75">
      <c r="D63" s="129">
        <v>39698</v>
      </c>
      <c r="E63" s="127" t="s">
        <v>42</v>
      </c>
      <c r="F63" s="127" t="s">
        <v>1262</v>
      </c>
      <c r="G63" s="127" t="s">
        <v>1364</v>
      </c>
      <c r="H63" s="127">
        <v>5</v>
      </c>
      <c r="I63" s="127" t="s">
        <v>1381</v>
      </c>
      <c r="J63" s="127">
        <v>17</v>
      </c>
      <c r="K63" s="127" t="s">
        <v>1382</v>
      </c>
      <c r="L63" s="127">
        <v>340</v>
      </c>
      <c r="M63" s="127" t="s">
        <v>1383</v>
      </c>
      <c r="N63" s="127" t="s">
        <v>1248</v>
      </c>
      <c r="O63" s="127" t="s">
        <v>1384</v>
      </c>
    </row>
    <row r="64" spans="4:14" ht="12.75">
      <c r="D64" s="129">
        <v>39720</v>
      </c>
      <c r="E64" s="127" t="s">
        <v>42</v>
      </c>
      <c r="F64" s="127" t="s">
        <v>161</v>
      </c>
      <c r="G64" s="127" t="s">
        <v>1071</v>
      </c>
      <c r="H64" s="127">
        <v>5</v>
      </c>
      <c r="I64" s="127">
        <v>52</v>
      </c>
      <c r="J64" s="127">
        <v>106</v>
      </c>
      <c r="K64" s="127">
        <v>1040</v>
      </c>
      <c r="L64" s="127">
        <v>2120</v>
      </c>
      <c r="M64" s="127">
        <v>3160</v>
      </c>
      <c r="N64" s="127" t="s">
        <v>1248</v>
      </c>
    </row>
    <row r="65" spans="2:12" ht="12.75">
      <c r="B65" s="137" t="s">
        <v>1365</v>
      </c>
      <c r="E65" s="137"/>
      <c r="L65" s="138">
        <f>GEOMEAN(L55:L64)</f>
        <v>35.28230710015586</v>
      </c>
    </row>
    <row r="66" spans="1:14" s="127" customFormat="1" ht="12.75" customHeight="1">
      <c r="A66" s="127" t="s">
        <v>1385</v>
      </c>
      <c r="B66" s="127" t="s">
        <v>1386</v>
      </c>
      <c r="C66" s="127" t="s">
        <v>26</v>
      </c>
      <c r="D66" s="129">
        <v>39551</v>
      </c>
      <c r="E66" s="127" t="s">
        <v>42</v>
      </c>
      <c r="F66" s="127" t="s">
        <v>161</v>
      </c>
      <c r="G66" s="127" t="s">
        <v>1060</v>
      </c>
      <c r="H66" s="127">
        <v>5</v>
      </c>
      <c r="I66" s="127">
        <v>10</v>
      </c>
      <c r="J66" s="127">
        <v>0</v>
      </c>
      <c r="K66" s="127">
        <v>100</v>
      </c>
      <c r="L66" s="127">
        <v>1</v>
      </c>
      <c r="M66" s="127">
        <v>100</v>
      </c>
      <c r="N66" s="127" t="s">
        <v>1248</v>
      </c>
    </row>
    <row r="67" spans="4:15" s="127" customFormat="1" ht="12.75">
      <c r="D67" s="129">
        <v>39569</v>
      </c>
      <c r="E67" s="127" t="s">
        <v>42</v>
      </c>
      <c r="F67" s="127" t="s">
        <v>1387</v>
      </c>
      <c r="G67" s="127" t="s">
        <v>1066</v>
      </c>
      <c r="H67" s="127">
        <v>5</v>
      </c>
      <c r="I67" s="127">
        <v>67</v>
      </c>
      <c r="J67" s="127">
        <v>0</v>
      </c>
      <c r="K67" s="127">
        <v>1320</v>
      </c>
      <c r="L67" s="127">
        <v>1</v>
      </c>
      <c r="M67" s="127">
        <v>1320</v>
      </c>
      <c r="N67" s="127" t="s">
        <v>1248</v>
      </c>
      <c r="O67" s="127" t="s">
        <v>1388</v>
      </c>
    </row>
    <row r="68" spans="4:15" s="127" customFormat="1" ht="12.75">
      <c r="D68" s="129">
        <v>39579</v>
      </c>
      <c r="E68" s="127" t="s">
        <v>119</v>
      </c>
      <c r="F68" s="127" t="s">
        <v>16</v>
      </c>
      <c r="G68" s="127" t="s">
        <v>1060</v>
      </c>
      <c r="H68" s="127">
        <v>5</v>
      </c>
      <c r="I68" s="127">
        <v>56</v>
      </c>
      <c r="J68" s="127">
        <v>2</v>
      </c>
      <c r="K68" s="127">
        <v>1120</v>
      </c>
      <c r="L68" s="127">
        <v>40</v>
      </c>
      <c r="M68" s="127">
        <v>1160</v>
      </c>
      <c r="N68" s="127" t="s">
        <v>1248</v>
      </c>
      <c r="O68" s="127" t="s">
        <v>1389</v>
      </c>
    </row>
    <row r="69" spans="4:15" s="127" customFormat="1" ht="12.75">
      <c r="D69" s="129">
        <v>39608</v>
      </c>
      <c r="E69" s="127" t="s">
        <v>42</v>
      </c>
      <c r="F69" s="127" t="s">
        <v>161</v>
      </c>
      <c r="G69" s="127" t="s">
        <v>1060</v>
      </c>
      <c r="H69" s="127">
        <v>5</v>
      </c>
      <c r="I69" s="127">
        <v>43</v>
      </c>
      <c r="J69" s="127">
        <v>1</v>
      </c>
      <c r="K69" s="127">
        <v>860</v>
      </c>
      <c r="L69" s="127">
        <v>20</v>
      </c>
      <c r="M69" s="127">
        <v>880</v>
      </c>
      <c r="N69" s="127" t="s">
        <v>1248</v>
      </c>
      <c r="O69" s="127" t="s">
        <v>1390</v>
      </c>
    </row>
    <row r="70" spans="4:14" s="127" customFormat="1" ht="12.75">
      <c r="D70" s="129" t="s">
        <v>1368</v>
      </c>
      <c r="H70" s="127">
        <v>5</v>
      </c>
      <c r="I70" s="127">
        <v>45</v>
      </c>
      <c r="J70" s="127">
        <v>3</v>
      </c>
      <c r="K70" s="127">
        <v>900</v>
      </c>
      <c r="L70" s="127">
        <v>60</v>
      </c>
      <c r="M70" s="127">
        <v>960</v>
      </c>
      <c r="N70" s="127" t="s">
        <v>1248</v>
      </c>
    </row>
    <row r="71" spans="4:15" s="127" customFormat="1" ht="12.75">
      <c r="D71" s="129">
        <v>39650</v>
      </c>
      <c r="E71" s="127" t="s">
        <v>42</v>
      </c>
      <c r="F71" s="127" t="s">
        <v>161</v>
      </c>
      <c r="G71" s="127" t="s">
        <v>1060</v>
      </c>
      <c r="H71" s="127">
        <v>5</v>
      </c>
      <c r="I71" s="127">
        <v>32</v>
      </c>
      <c r="J71" s="127">
        <v>3</v>
      </c>
      <c r="K71" s="127">
        <v>640</v>
      </c>
      <c r="L71" s="127">
        <v>60</v>
      </c>
      <c r="M71" s="127">
        <v>700</v>
      </c>
      <c r="N71" s="127" t="s">
        <v>1248</v>
      </c>
      <c r="O71" s="127" t="s">
        <v>1391</v>
      </c>
    </row>
    <row r="72" spans="4:14" s="127" customFormat="1" ht="12.75">
      <c r="D72" s="129">
        <v>39663</v>
      </c>
      <c r="E72" s="127" t="s">
        <v>42</v>
      </c>
      <c r="F72" s="127" t="s">
        <v>161</v>
      </c>
      <c r="G72" s="127" t="s">
        <v>1060</v>
      </c>
      <c r="H72" s="127">
        <v>5</v>
      </c>
      <c r="I72" s="127">
        <v>117</v>
      </c>
      <c r="J72" s="127">
        <v>3</v>
      </c>
      <c r="K72" s="127">
        <v>2340</v>
      </c>
      <c r="L72" s="127">
        <v>60</v>
      </c>
      <c r="M72" s="127">
        <v>2400</v>
      </c>
      <c r="N72" s="127" t="s">
        <v>1248</v>
      </c>
    </row>
    <row r="73" spans="4:14" s="127" customFormat="1" ht="12.75">
      <c r="D73" s="129">
        <v>39670</v>
      </c>
      <c r="E73" s="127" t="s">
        <v>119</v>
      </c>
      <c r="F73" s="127" t="s">
        <v>161</v>
      </c>
      <c r="G73" s="127" t="s">
        <v>1075</v>
      </c>
      <c r="H73" s="127">
        <v>5</v>
      </c>
      <c r="I73" s="127">
        <v>115</v>
      </c>
      <c r="J73" s="127">
        <v>2</v>
      </c>
      <c r="K73" s="127">
        <v>2300</v>
      </c>
      <c r="L73" s="127">
        <v>40</v>
      </c>
      <c r="M73" s="127">
        <v>2340</v>
      </c>
      <c r="N73" s="127" t="s">
        <v>1248</v>
      </c>
    </row>
    <row r="74" spans="4:15" s="127" customFormat="1" ht="12.75">
      <c r="D74" s="129">
        <v>39699</v>
      </c>
      <c r="E74" s="127" t="s">
        <v>119</v>
      </c>
      <c r="F74" s="127" t="s">
        <v>161</v>
      </c>
      <c r="G74" s="127" t="s">
        <v>1364</v>
      </c>
      <c r="H74" s="127">
        <v>5</v>
      </c>
      <c r="I74" s="127" t="s">
        <v>1392</v>
      </c>
      <c r="J74" s="127">
        <v>11</v>
      </c>
      <c r="K74" s="127" t="s">
        <v>1393</v>
      </c>
      <c r="L74" s="127">
        <v>220</v>
      </c>
      <c r="M74" s="127" t="s">
        <v>1394</v>
      </c>
      <c r="N74" s="127" t="s">
        <v>1248</v>
      </c>
      <c r="O74" s="127" t="s">
        <v>1395</v>
      </c>
    </row>
    <row r="75" spans="4:15" s="127" customFormat="1" ht="12.75">
      <c r="D75" s="127" t="s">
        <v>1367</v>
      </c>
      <c r="H75" s="127">
        <v>5</v>
      </c>
      <c r="I75" s="127" t="s">
        <v>1396</v>
      </c>
      <c r="J75" s="127">
        <v>18</v>
      </c>
      <c r="K75" s="127" t="s">
        <v>1397</v>
      </c>
      <c r="L75" s="127">
        <v>360</v>
      </c>
      <c r="M75" s="127" t="s">
        <v>1398</v>
      </c>
      <c r="N75" s="127" t="s">
        <v>1248</v>
      </c>
      <c r="O75" s="127" t="s">
        <v>1395</v>
      </c>
    </row>
    <row r="76" spans="4:15" ht="12.75">
      <c r="D76" s="129">
        <v>39741</v>
      </c>
      <c r="E76" s="127" t="s">
        <v>119</v>
      </c>
      <c r="G76" s="127" t="s">
        <v>1060</v>
      </c>
      <c r="H76" s="127">
        <v>5</v>
      </c>
      <c r="I76" s="127">
        <v>28</v>
      </c>
      <c r="J76" s="127">
        <v>8</v>
      </c>
      <c r="K76" s="127">
        <v>560</v>
      </c>
      <c r="L76" s="127">
        <v>160</v>
      </c>
      <c r="M76" s="127">
        <v>720</v>
      </c>
      <c r="N76" s="127" t="s">
        <v>1248</v>
      </c>
      <c r="O76" s="127" t="s">
        <v>1328</v>
      </c>
    </row>
    <row r="77" spans="2:12" ht="12.75">
      <c r="B77" s="137" t="s">
        <v>1365</v>
      </c>
      <c r="E77" s="137"/>
      <c r="L77" s="138">
        <f>GEOMEAN(L66:L76)</f>
        <v>34.69146391951574</v>
      </c>
    </row>
    <row r="78" spans="1:14" ht="12.75">
      <c r="A78" s="127" t="s">
        <v>1399</v>
      </c>
      <c r="B78" s="127" t="s">
        <v>238</v>
      </c>
      <c r="C78" s="129" t="s">
        <v>1400</v>
      </c>
      <c r="D78" s="129">
        <v>39551</v>
      </c>
      <c r="E78" s="127" t="s">
        <v>119</v>
      </c>
      <c r="F78" s="127" t="s">
        <v>161</v>
      </c>
      <c r="G78" s="127" t="s">
        <v>1060</v>
      </c>
      <c r="H78" s="127">
        <v>5</v>
      </c>
      <c r="I78" s="127">
        <v>21</v>
      </c>
      <c r="J78" s="127">
        <v>1</v>
      </c>
      <c r="K78" s="127">
        <v>420</v>
      </c>
      <c r="L78" s="127">
        <v>20</v>
      </c>
      <c r="M78" s="127">
        <v>440</v>
      </c>
      <c r="N78" s="127" t="s">
        <v>1248</v>
      </c>
    </row>
    <row r="79" spans="3:14" ht="12.75">
      <c r="C79" s="127" t="s">
        <v>1401</v>
      </c>
      <c r="D79" s="129">
        <v>39568</v>
      </c>
      <c r="E79" s="127" t="s">
        <v>119</v>
      </c>
      <c r="F79" s="127" t="s">
        <v>161</v>
      </c>
      <c r="G79" s="127" t="s">
        <v>1066</v>
      </c>
      <c r="H79" s="127">
        <v>5</v>
      </c>
      <c r="I79" s="127">
        <v>107</v>
      </c>
      <c r="J79" s="127">
        <v>4</v>
      </c>
      <c r="K79" s="127">
        <v>2140</v>
      </c>
      <c r="L79" s="127">
        <v>80</v>
      </c>
      <c r="M79" s="127">
        <v>2220</v>
      </c>
      <c r="N79" s="127" t="s">
        <v>1248</v>
      </c>
    </row>
    <row r="80" spans="4:14" ht="12.75">
      <c r="D80" s="127" t="s">
        <v>1367</v>
      </c>
      <c r="H80" s="127">
        <v>5</v>
      </c>
      <c r="I80" s="127">
        <v>122</v>
      </c>
      <c r="J80" s="127">
        <v>4</v>
      </c>
      <c r="K80" s="127">
        <v>2440</v>
      </c>
      <c r="L80" s="127">
        <v>80</v>
      </c>
      <c r="M80" s="127">
        <v>2520</v>
      </c>
      <c r="N80" s="127" t="s">
        <v>1248</v>
      </c>
    </row>
    <row r="81" spans="4:14" ht="12.75">
      <c r="D81" s="129">
        <v>39579</v>
      </c>
      <c r="E81" s="127" t="s">
        <v>119</v>
      </c>
      <c r="G81" s="127" t="s">
        <v>1060</v>
      </c>
      <c r="H81" s="127">
        <v>5</v>
      </c>
      <c r="I81" s="127">
        <v>61</v>
      </c>
      <c r="J81" s="127">
        <v>1</v>
      </c>
      <c r="K81" s="127">
        <v>1220</v>
      </c>
      <c r="L81" s="127">
        <v>20</v>
      </c>
      <c r="M81" s="127">
        <v>1240</v>
      </c>
      <c r="N81" s="127" t="s">
        <v>1248</v>
      </c>
    </row>
    <row r="82" spans="4:14" ht="12.75">
      <c r="D82" s="129">
        <v>39607</v>
      </c>
      <c r="E82" s="127" t="s">
        <v>119</v>
      </c>
      <c r="F82" s="127" t="s">
        <v>161</v>
      </c>
      <c r="G82" s="127" t="s">
        <v>1060</v>
      </c>
      <c r="H82" s="127">
        <v>5</v>
      </c>
      <c r="I82" s="127">
        <v>72</v>
      </c>
      <c r="J82" s="127">
        <v>4</v>
      </c>
      <c r="K82" s="127">
        <v>1440</v>
      </c>
      <c r="L82" s="127">
        <v>80</v>
      </c>
      <c r="M82" s="127">
        <v>1520</v>
      </c>
      <c r="N82" s="127" t="s">
        <v>1248</v>
      </c>
    </row>
    <row r="83" spans="4:14" ht="12.75">
      <c r="D83" s="129">
        <v>39649</v>
      </c>
      <c r="E83" s="127" t="s">
        <v>63</v>
      </c>
      <c r="F83" s="127" t="s">
        <v>161</v>
      </c>
      <c r="G83" s="127" t="s">
        <v>1060</v>
      </c>
      <c r="H83" s="127">
        <v>5</v>
      </c>
      <c r="I83" s="127">
        <v>28</v>
      </c>
      <c r="J83" s="127">
        <v>1</v>
      </c>
      <c r="K83" s="127">
        <v>560</v>
      </c>
      <c r="L83" s="127">
        <v>20</v>
      </c>
      <c r="M83" s="127">
        <v>580</v>
      </c>
      <c r="N83" s="127" t="s">
        <v>1248</v>
      </c>
    </row>
    <row r="84" spans="4:14" ht="12.75">
      <c r="D84" s="129">
        <v>39663</v>
      </c>
      <c r="E84" s="127" t="s">
        <v>42</v>
      </c>
      <c r="F84" s="127" t="s">
        <v>1402</v>
      </c>
      <c r="G84" s="127" t="s">
        <v>1060</v>
      </c>
      <c r="H84" s="127">
        <v>5</v>
      </c>
      <c r="I84" s="127">
        <v>131</v>
      </c>
      <c r="J84" s="127">
        <v>9</v>
      </c>
      <c r="K84" s="127">
        <v>2620</v>
      </c>
      <c r="L84" s="127">
        <v>180</v>
      </c>
      <c r="M84" s="127">
        <v>2800</v>
      </c>
      <c r="N84" s="127" t="s">
        <v>1248</v>
      </c>
    </row>
    <row r="85" spans="4:15" ht="12.75">
      <c r="D85" s="129">
        <v>39698</v>
      </c>
      <c r="E85" s="127" t="s">
        <v>119</v>
      </c>
      <c r="F85" s="127" t="s">
        <v>161</v>
      </c>
      <c r="G85" s="127" t="s">
        <v>1364</v>
      </c>
      <c r="H85" s="127">
        <v>5</v>
      </c>
      <c r="I85" s="127" t="s">
        <v>1403</v>
      </c>
      <c r="J85" s="127">
        <v>26</v>
      </c>
      <c r="K85" s="127" t="s">
        <v>1404</v>
      </c>
      <c r="L85" s="127">
        <v>520</v>
      </c>
      <c r="M85" s="127" t="s">
        <v>1405</v>
      </c>
      <c r="N85" s="127" t="s">
        <v>1248</v>
      </c>
      <c r="O85" s="127" t="s">
        <v>1406</v>
      </c>
    </row>
    <row r="86" spans="4:15" ht="12.75">
      <c r="D86" s="127" t="s">
        <v>1367</v>
      </c>
      <c r="H86" s="127">
        <v>5</v>
      </c>
      <c r="I86" s="127" t="s">
        <v>1407</v>
      </c>
      <c r="J86" s="127">
        <v>14</v>
      </c>
      <c r="K86" s="127" t="s">
        <v>1408</v>
      </c>
      <c r="L86" s="127">
        <v>280</v>
      </c>
      <c r="M86" s="127" t="s">
        <v>1409</v>
      </c>
      <c r="N86" s="127" t="s">
        <v>1248</v>
      </c>
      <c r="O86" s="127" t="s">
        <v>1406</v>
      </c>
    </row>
    <row r="87" spans="4:14" ht="12.75">
      <c r="D87" s="129">
        <v>39720</v>
      </c>
      <c r="E87" s="127" t="s">
        <v>42</v>
      </c>
      <c r="F87" s="127" t="s">
        <v>161</v>
      </c>
      <c r="G87" s="127" t="s">
        <v>1071</v>
      </c>
      <c r="H87" s="127">
        <v>5</v>
      </c>
      <c r="I87" s="127">
        <v>54</v>
      </c>
      <c r="J87" s="127">
        <v>68</v>
      </c>
      <c r="K87" s="127">
        <v>1080</v>
      </c>
      <c r="L87" s="127">
        <v>1360</v>
      </c>
      <c r="M87" s="127">
        <v>2440</v>
      </c>
      <c r="N87" s="127" t="s">
        <v>1248</v>
      </c>
    </row>
    <row r="88" spans="3:14" ht="12.75">
      <c r="C88" s="127" t="s">
        <v>1400</v>
      </c>
      <c r="D88" s="129">
        <v>39740</v>
      </c>
      <c r="E88" s="127" t="s">
        <v>119</v>
      </c>
      <c r="G88" s="127" t="s">
        <v>1060</v>
      </c>
      <c r="H88" s="127">
        <v>5</v>
      </c>
      <c r="I88" s="127">
        <v>73</v>
      </c>
      <c r="J88" s="127">
        <v>92</v>
      </c>
      <c r="K88" s="127">
        <v>1460</v>
      </c>
      <c r="L88" s="127">
        <v>1840</v>
      </c>
      <c r="M88" s="127">
        <v>3300</v>
      </c>
      <c r="N88" s="127" t="s">
        <v>1248</v>
      </c>
    </row>
    <row r="89" spans="2:12" ht="12.75">
      <c r="B89" s="137" t="s">
        <v>1365</v>
      </c>
      <c r="D89" s="129"/>
      <c r="E89" s="137"/>
      <c r="L89" s="138">
        <f>GEOMEAN(L78:L88)</f>
        <v>134.87230449231433</v>
      </c>
    </row>
    <row r="90" spans="1:15" ht="12.75">
      <c r="A90" s="127" t="s">
        <v>1410</v>
      </c>
      <c r="B90" s="127" t="s">
        <v>1411</v>
      </c>
      <c r="C90" s="127" t="s">
        <v>199</v>
      </c>
      <c r="D90" s="129">
        <v>39551</v>
      </c>
      <c r="E90" s="127" t="s">
        <v>42</v>
      </c>
      <c r="F90" s="127" t="s">
        <v>161</v>
      </c>
      <c r="G90" s="127" t="s">
        <v>1060</v>
      </c>
      <c r="H90" s="127">
        <v>5</v>
      </c>
      <c r="I90" s="127">
        <v>17</v>
      </c>
      <c r="J90" s="127">
        <v>0</v>
      </c>
      <c r="K90" s="127">
        <v>340</v>
      </c>
      <c r="L90" s="127">
        <v>1</v>
      </c>
      <c r="M90" s="127">
        <v>340</v>
      </c>
      <c r="N90" s="127" t="s">
        <v>1248</v>
      </c>
      <c r="O90" s="127" t="s">
        <v>1412</v>
      </c>
    </row>
    <row r="91" spans="4:14" ht="12.75">
      <c r="D91" s="127" t="s">
        <v>1367</v>
      </c>
      <c r="H91" s="127">
        <v>5</v>
      </c>
      <c r="I91" s="127">
        <v>18</v>
      </c>
      <c r="J91" s="127">
        <v>0</v>
      </c>
      <c r="K91" s="127">
        <v>360</v>
      </c>
      <c r="L91" s="127">
        <v>1</v>
      </c>
      <c r="M91" s="127">
        <v>360</v>
      </c>
      <c r="N91" s="127" t="s">
        <v>1248</v>
      </c>
    </row>
    <row r="92" spans="4:15" ht="12.75">
      <c r="D92" s="129">
        <v>39568</v>
      </c>
      <c r="E92" s="127" t="s">
        <v>119</v>
      </c>
      <c r="F92" s="127" t="s">
        <v>161</v>
      </c>
      <c r="G92" s="127" t="s">
        <v>1066</v>
      </c>
      <c r="H92" s="127">
        <v>5</v>
      </c>
      <c r="I92" s="127">
        <v>117</v>
      </c>
      <c r="J92" s="127">
        <v>2</v>
      </c>
      <c r="K92" s="127">
        <v>2340</v>
      </c>
      <c r="L92" s="127">
        <v>40</v>
      </c>
      <c r="M92" s="127">
        <v>2380</v>
      </c>
      <c r="N92" s="127" t="s">
        <v>1248</v>
      </c>
      <c r="O92" s="127" t="s">
        <v>1413</v>
      </c>
    </row>
    <row r="93" spans="4:14" ht="12.75">
      <c r="D93" s="129">
        <v>39579</v>
      </c>
      <c r="E93" s="127" t="s">
        <v>119</v>
      </c>
      <c r="G93" s="127" t="s">
        <v>1060</v>
      </c>
      <c r="H93" s="127">
        <v>5</v>
      </c>
      <c r="I93" s="127">
        <v>23</v>
      </c>
      <c r="J93" s="127">
        <v>3</v>
      </c>
      <c r="K93" s="127">
        <v>460</v>
      </c>
      <c r="L93" s="127">
        <v>60</v>
      </c>
      <c r="M93" s="127">
        <v>520</v>
      </c>
      <c r="N93" s="127" t="s">
        <v>1248</v>
      </c>
    </row>
    <row r="94" spans="4:14" ht="12.75">
      <c r="D94" s="129">
        <v>39607</v>
      </c>
      <c r="E94" s="127" t="s">
        <v>119</v>
      </c>
      <c r="G94" s="127" t="s">
        <v>1060</v>
      </c>
      <c r="H94" s="127">
        <v>5</v>
      </c>
      <c r="I94" s="127">
        <v>58</v>
      </c>
      <c r="J94" s="127">
        <v>4</v>
      </c>
      <c r="K94" s="127">
        <v>1160</v>
      </c>
      <c r="L94" s="127">
        <v>80</v>
      </c>
      <c r="M94" s="127">
        <v>1240</v>
      </c>
      <c r="N94" s="127" t="s">
        <v>1248</v>
      </c>
    </row>
    <row r="95" spans="4:15" ht="12.75">
      <c r="D95" s="129">
        <v>39649</v>
      </c>
      <c r="E95" s="127" t="s">
        <v>42</v>
      </c>
      <c r="F95" s="127" t="s">
        <v>161</v>
      </c>
      <c r="G95" s="127" t="s">
        <v>1060</v>
      </c>
      <c r="H95" s="127">
        <v>5</v>
      </c>
      <c r="I95" s="127">
        <v>58</v>
      </c>
      <c r="J95" s="127">
        <v>6</v>
      </c>
      <c r="K95" s="127">
        <v>1160</v>
      </c>
      <c r="L95" s="127">
        <v>120</v>
      </c>
      <c r="M95" s="127">
        <v>1280</v>
      </c>
      <c r="N95" s="127" t="s">
        <v>1248</v>
      </c>
      <c r="O95" s="127" t="s">
        <v>1414</v>
      </c>
    </row>
    <row r="96" spans="4:14" ht="12.75">
      <c r="D96" s="129">
        <v>39663</v>
      </c>
      <c r="E96" s="127" t="s">
        <v>42</v>
      </c>
      <c r="F96" s="127" t="s">
        <v>161</v>
      </c>
      <c r="G96" s="127" t="s">
        <v>1060</v>
      </c>
      <c r="H96" s="127">
        <v>5</v>
      </c>
      <c r="I96" s="127">
        <v>137</v>
      </c>
      <c r="J96" s="127">
        <v>10</v>
      </c>
      <c r="K96" s="127">
        <v>2740</v>
      </c>
      <c r="L96" s="127">
        <v>200</v>
      </c>
      <c r="M96" s="127">
        <v>2940</v>
      </c>
      <c r="N96" s="127" t="s">
        <v>1248</v>
      </c>
    </row>
    <row r="97" spans="4:14" ht="12.75">
      <c r="D97" s="129">
        <v>39669</v>
      </c>
      <c r="E97" s="127" t="s">
        <v>119</v>
      </c>
      <c r="F97" s="127" t="s">
        <v>161</v>
      </c>
      <c r="G97" s="127" t="s">
        <v>1075</v>
      </c>
      <c r="H97" s="127">
        <v>5</v>
      </c>
      <c r="I97" s="127">
        <v>96</v>
      </c>
      <c r="J97" s="127">
        <v>7</v>
      </c>
      <c r="K97" s="127">
        <v>1920</v>
      </c>
      <c r="L97" s="127">
        <v>140</v>
      </c>
      <c r="M97" s="127">
        <v>2060</v>
      </c>
      <c r="N97" s="127" t="s">
        <v>1248</v>
      </c>
    </row>
    <row r="98" spans="4:14" ht="12.75">
      <c r="D98" s="127" t="s">
        <v>1368</v>
      </c>
      <c r="H98" s="127">
        <v>5</v>
      </c>
      <c r="I98" s="127">
        <v>94</v>
      </c>
      <c r="J98" s="127">
        <v>8</v>
      </c>
      <c r="K98" s="127">
        <v>1880</v>
      </c>
      <c r="L98" s="127">
        <v>160</v>
      </c>
      <c r="M98" s="127">
        <v>2040</v>
      </c>
      <c r="N98" s="127" t="s">
        <v>1248</v>
      </c>
    </row>
    <row r="99" spans="3:15" ht="12.75">
      <c r="C99" s="127" t="s">
        <v>1415</v>
      </c>
      <c r="D99" s="129">
        <v>39698</v>
      </c>
      <c r="E99" s="127" t="s">
        <v>119</v>
      </c>
      <c r="F99" s="127" t="s">
        <v>1262</v>
      </c>
      <c r="G99" s="127" t="s">
        <v>1364</v>
      </c>
      <c r="H99" s="127">
        <v>5</v>
      </c>
      <c r="I99" s="127" t="s">
        <v>1416</v>
      </c>
      <c r="J99" s="127">
        <v>26</v>
      </c>
      <c r="K99" s="127" t="s">
        <v>1383</v>
      </c>
      <c r="L99" s="127">
        <v>520</v>
      </c>
      <c r="M99" s="127" t="s">
        <v>1417</v>
      </c>
      <c r="N99" s="127" t="s">
        <v>1248</v>
      </c>
      <c r="O99" s="127" t="s">
        <v>1372</v>
      </c>
    </row>
    <row r="100" spans="4:14" ht="12.75">
      <c r="D100" s="129">
        <v>39720</v>
      </c>
      <c r="E100" s="127" t="s">
        <v>42</v>
      </c>
      <c r="F100" s="127" t="s">
        <v>1418</v>
      </c>
      <c r="G100" s="127" t="s">
        <v>1071</v>
      </c>
      <c r="H100" s="127">
        <v>5</v>
      </c>
      <c r="I100" s="127">
        <v>86</v>
      </c>
      <c r="J100" s="127">
        <v>142</v>
      </c>
      <c r="K100" s="127">
        <v>1720</v>
      </c>
      <c r="L100" s="127">
        <v>2840</v>
      </c>
      <c r="M100" s="127">
        <v>4560</v>
      </c>
      <c r="N100" s="127" t="s">
        <v>1248</v>
      </c>
    </row>
    <row r="101" spans="4:14" ht="12.75">
      <c r="D101" s="129">
        <v>39740</v>
      </c>
      <c r="E101" s="127" t="s">
        <v>119</v>
      </c>
      <c r="F101" s="127" t="s">
        <v>58</v>
      </c>
      <c r="G101" s="127" t="s">
        <v>1060</v>
      </c>
      <c r="H101" s="127">
        <v>5</v>
      </c>
      <c r="I101" s="127">
        <v>159</v>
      </c>
      <c r="J101" s="127">
        <v>98</v>
      </c>
      <c r="K101" s="127">
        <v>3180</v>
      </c>
      <c r="L101" s="127">
        <v>1960</v>
      </c>
      <c r="M101" s="127">
        <v>5140</v>
      </c>
      <c r="N101" s="127" t="s">
        <v>1248</v>
      </c>
    </row>
    <row r="102" spans="2:12" ht="12.75">
      <c r="B102" s="137" t="s">
        <v>1365</v>
      </c>
      <c r="E102" s="137"/>
      <c r="L102" s="138">
        <f>GEOMEAN(L90:L101)</f>
        <v>90.42284910931915</v>
      </c>
    </row>
    <row r="103" spans="1:14" s="127" customFormat="1" ht="12.75">
      <c r="A103" s="127" t="s">
        <v>1419</v>
      </c>
      <c r="B103" s="127" t="s">
        <v>1420</v>
      </c>
      <c r="C103" s="127" t="s">
        <v>1421</v>
      </c>
      <c r="D103" s="129">
        <v>39551</v>
      </c>
      <c r="E103" s="127" t="s">
        <v>42</v>
      </c>
      <c r="F103" s="127" t="s">
        <v>161</v>
      </c>
      <c r="G103" s="127" t="s">
        <v>1060</v>
      </c>
      <c r="H103" s="127">
        <v>5</v>
      </c>
      <c r="I103" s="127">
        <v>12</v>
      </c>
      <c r="J103" s="127">
        <v>1</v>
      </c>
      <c r="K103" s="127">
        <v>240</v>
      </c>
      <c r="L103" s="127">
        <v>20</v>
      </c>
      <c r="M103" s="127">
        <v>260</v>
      </c>
      <c r="N103" s="127" t="s">
        <v>1248</v>
      </c>
    </row>
    <row r="104" spans="4:14" s="127" customFormat="1" ht="12.75">
      <c r="D104" s="129">
        <v>39568</v>
      </c>
      <c r="E104" s="127" t="s">
        <v>119</v>
      </c>
      <c r="F104" s="127" t="s">
        <v>161</v>
      </c>
      <c r="G104" s="127" t="s">
        <v>1066</v>
      </c>
      <c r="H104" s="127">
        <v>5</v>
      </c>
      <c r="I104" s="127">
        <v>102</v>
      </c>
      <c r="J104" s="127">
        <v>1</v>
      </c>
      <c r="K104" s="127">
        <v>2040</v>
      </c>
      <c r="L104" s="127">
        <v>20</v>
      </c>
      <c r="M104" s="127">
        <v>2060</v>
      </c>
      <c r="N104" s="127" t="s">
        <v>1248</v>
      </c>
    </row>
    <row r="105" spans="4:15" s="127" customFormat="1" ht="12.75">
      <c r="D105" s="129">
        <v>39579</v>
      </c>
      <c r="E105" s="127" t="s">
        <v>119</v>
      </c>
      <c r="F105" s="127" t="s">
        <v>116</v>
      </c>
      <c r="G105" s="127" t="s">
        <v>1060</v>
      </c>
      <c r="H105" s="127">
        <v>5</v>
      </c>
      <c r="I105" s="127">
        <v>46</v>
      </c>
      <c r="J105" s="127">
        <v>0</v>
      </c>
      <c r="K105" s="127">
        <v>920</v>
      </c>
      <c r="L105" s="127">
        <v>1</v>
      </c>
      <c r="M105" s="127">
        <v>920</v>
      </c>
      <c r="N105" s="127" t="s">
        <v>1248</v>
      </c>
      <c r="O105" s="127" t="s">
        <v>1422</v>
      </c>
    </row>
    <row r="106" spans="4:14" s="127" customFormat="1" ht="12.75">
      <c r="D106" s="127" t="s">
        <v>1367</v>
      </c>
      <c r="H106" s="127">
        <v>5</v>
      </c>
      <c r="I106" s="127">
        <v>44</v>
      </c>
      <c r="J106" s="127">
        <v>1</v>
      </c>
      <c r="K106" s="127">
        <v>880</v>
      </c>
      <c r="L106" s="127">
        <v>20</v>
      </c>
      <c r="M106" s="127">
        <v>900</v>
      </c>
      <c r="N106" s="127" t="s">
        <v>1248</v>
      </c>
    </row>
    <row r="107" spans="4:14" s="127" customFormat="1" ht="12.75">
      <c r="D107" s="129">
        <v>39607</v>
      </c>
      <c r="E107" s="127" t="s">
        <v>119</v>
      </c>
      <c r="G107" s="127" t="s">
        <v>1060</v>
      </c>
      <c r="H107" s="127">
        <v>5</v>
      </c>
      <c r="I107" s="127">
        <v>97</v>
      </c>
      <c r="J107" s="127">
        <v>1</v>
      </c>
      <c r="K107" s="127">
        <v>1940</v>
      </c>
      <c r="L107" s="127">
        <v>20</v>
      </c>
      <c r="M107" s="127">
        <v>1960</v>
      </c>
      <c r="N107" s="127" t="s">
        <v>1248</v>
      </c>
    </row>
    <row r="108" spans="2:15" s="127" customFormat="1" ht="12" customHeight="1">
      <c r="B108" s="129"/>
      <c r="C108" s="127" t="s">
        <v>1423</v>
      </c>
      <c r="D108" s="129">
        <v>39649</v>
      </c>
      <c r="E108" s="127" t="s">
        <v>42</v>
      </c>
      <c r="F108" s="127" t="s">
        <v>161</v>
      </c>
      <c r="G108" s="127" t="s">
        <v>1060</v>
      </c>
      <c r="H108" s="127">
        <v>5</v>
      </c>
      <c r="I108" s="127">
        <v>41</v>
      </c>
      <c r="J108" s="127">
        <v>0</v>
      </c>
      <c r="K108" s="127">
        <v>820</v>
      </c>
      <c r="L108" s="127">
        <v>1</v>
      </c>
      <c r="M108" s="127">
        <v>820</v>
      </c>
      <c r="N108" s="127" t="s">
        <v>1248</v>
      </c>
      <c r="O108" s="127" t="s">
        <v>1424</v>
      </c>
    </row>
    <row r="109" spans="4:14" s="127" customFormat="1" ht="12.75" customHeight="1">
      <c r="D109" s="129">
        <v>39663</v>
      </c>
      <c r="E109" s="127" t="s">
        <v>119</v>
      </c>
      <c r="F109" s="127" t="s">
        <v>161</v>
      </c>
      <c r="G109" s="127" t="s">
        <v>1060</v>
      </c>
      <c r="H109" s="127">
        <v>5</v>
      </c>
      <c r="I109" s="127">
        <v>93</v>
      </c>
      <c r="J109" s="127">
        <v>2</v>
      </c>
      <c r="K109" s="127">
        <v>1860</v>
      </c>
      <c r="L109" s="127">
        <v>40</v>
      </c>
      <c r="M109" s="127">
        <v>1900</v>
      </c>
      <c r="N109" s="127" t="s">
        <v>1248</v>
      </c>
    </row>
    <row r="110" spans="4:14" s="127" customFormat="1" ht="12.75">
      <c r="D110" s="129">
        <v>39698</v>
      </c>
      <c r="E110" s="127" t="s">
        <v>119</v>
      </c>
      <c r="F110" s="127" t="s">
        <v>161</v>
      </c>
      <c r="G110" s="127" t="s">
        <v>1364</v>
      </c>
      <c r="H110" s="127">
        <v>5</v>
      </c>
      <c r="I110" s="127">
        <v>35</v>
      </c>
      <c r="J110" s="127">
        <v>36</v>
      </c>
      <c r="K110" s="127">
        <v>700</v>
      </c>
      <c r="L110" s="127">
        <v>720</v>
      </c>
      <c r="M110" s="127">
        <v>1420</v>
      </c>
      <c r="N110" s="127" t="s">
        <v>1248</v>
      </c>
    </row>
    <row r="111" spans="4:14" s="127" customFormat="1" ht="12.75">
      <c r="D111" s="129">
        <v>39721</v>
      </c>
      <c r="E111" s="127" t="s">
        <v>42</v>
      </c>
      <c r="F111" s="127" t="s">
        <v>161</v>
      </c>
      <c r="G111" s="127" t="s">
        <v>1071</v>
      </c>
      <c r="H111" s="127">
        <v>5</v>
      </c>
      <c r="I111" s="127">
        <v>71</v>
      </c>
      <c r="J111" s="127">
        <v>56</v>
      </c>
      <c r="K111" s="127">
        <v>1420</v>
      </c>
      <c r="L111" s="127">
        <v>1120</v>
      </c>
      <c r="M111" s="127">
        <v>2540</v>
      </c>
      <c r="N111" s="127" t="s">
        <v>1248</v>
      </c>
    </row>
    <row r="112" spans="4:15" s="127" customFormat="1" ht="12.75">
      <c r="D112" s="129">
        <v>39740</v>
      </c>
      <c r="E112" s="127" t="s">
        <v>119</v>
      </c>
      <c r="G112" s="127" t="s">
        <v>1060</v>
      </c>
      <c r="H112" s="127">
        <v>5</v>
      </c>
      <c r="I112" s="127">
        <v>136</v>
      </c>
      <c r="J112" s="127">
        <v>82</v>
      </c>
      <c r="K112" s="127">
        <v>2720</v>
      </c>
      <c r="L112" s="127">
        <v>1640</v>
      </c>
      <c r="M112" s="127">
        <v>4360</v>
      </c>
      <c r="N112" s="127" t="s">
        <v>1248</v>
      </c>
      <c r="O112" s="127" t="s">
        <v>1425</v>
      </c>
    </row>
    <row r="113" spans="2:12" ht="12.75">
      <c r="B113" s="137" t="s">
        <v>1365</v>
      </c>
      <c r="E113" s="137"/>
      <c r="L113" s="138">
        <f>GEOMEAN(L103:L112)</f>
        <v>39.1523139159033</v>
      </c>
    </row>
    <row r="114" spans="1:14" s="127" customFormat="1" ht="12.75">
      <c r="A114" s="127" t="s">
        <v>1426</v>
      </c>
      <c r="B114" s="127" t="s">
        <v>1427</v>
      </c>
      <c r="C114" s="127" t="s">
        <v>1428</v>
      </c>
      <c r="D114" s="129">
        <v>39551</v>
      </c>
      <c r="E114" s="127" t="s">
        <v>119</v>
      </c>
      <c r="F114" s="127" t="s">
        <v>161</v>
      </c>
      <c r="G114" s="127" t="s">
        <v>1060</v>
      </c>
      <c r="H114" s="127">
        <v>5</v>
      </c>
      <c r="I114" s="127">
        <v>15</v>
      </c>
      <c r="J114" s="127">
        <v>0</v>
      </c>
      <c r="K114" s="127">
        <v>300</v>
      </c>
      <c r="L114" s="127">
        <v>1</v>
      </c>
      <c r="M114" s="127">
        <v>300</v>
      </c>
      <c r="N114" s="127" t="s">
        <v>1248</v>
      </c>
    </row>
    <row r="115" spans="4:14" s="127" customFormat="1" ht="12.75">
      <c r="D115" s="129">
        <v>39569</v>
      </c>
      <c r="E115" s="127" t="s">
        <v>119</v>
      </c>
      <c r="F115" s="127" t="s">
        <v>1429</v>
      </c>
      <c r="G115" s="127" t="s">
        <v>1066</v>
      </c>
      <c r="H115" s="127">
        <v>5</v>
      </c>
      <c r="I115" s="127">
        <v>132</v>
      </c>
      <c r="J115" s="127">
        <v>4</v>
      </c>
      <c r="K115" s="127">
        <v>2640</v>
      </c>
      <c r="L115" s="127">
        <v>80</v>
      </c>
      <c r="M115" s="127">
        <v>2720</v>
      </c>
      <c r="N115" s="127" t="s">
        <v>1248</v>
      </c>
    </row>
    <row r="116" spans="4:15" s="127" customFormat="1" ht="12.75">
      <c r="D116" s="129">
        <v>39579</v>
      </c>
      <c r="E116" s="127" t="s">
        <v>119</v>
      </c>
      <c r="G116" s="127" t="s">
        <v>1060</v>
      </c>
      <c r="H116" s="127">
        <v>5</v>
      </c>
      <c r="I116" s="127">
        <v>30</v>
      </c>
      <c r="J116" s="127">
        <v>0</v>
      </c>
      <c r="K116" s="127">
        <v>600</v>
      </c>
      <c r="L116" s="127">
        <v>1</v>
      </c>
      <c r="M116" s="127">
        <v>600</v>
      </c>
      <c r="N116" s="127" t="s">
        <v>1248</v>
      </c>
      <c r="O116" s="127" t="s">
        <v>1430</v>
      </c>
    </row>
    <row r="117" spans="4:15" s="127" customFormat="1" ht="12.75">
      <c r="D117" s="129">
        <v>39607</v>
      </c>
      <c r="E117" s="127" t="s">
        <v>119</v>
      </c>
      <c r="F117" s="127" t="s">
        <v>161</v>
      </c>
      <c r="G117" s="127" t="s">
        <v>1060</v>
      </c>
      <c r="H117" s="127">
        <v>5</v>
      </c>
      <c r="I117" s="127">
        <v>45</v>
      </c>
      <c r="J117" s="127">
        <v>4</v>
      </c>
      <c r="K117" s="127">
        <v>900</v>
      </c>
      <c r="L117" s="127">
        <v>80</v>
      </c>
      <c r="M117" s="127">
        <v>980</v>
      </c>
      <c r="N117" s="127" t="s">
        <v>1248</v>
      </c>
      <c r="O117" s="127" t="s">
        <v>1431</v>
      </c>
    </row>
    <row r="118" spans="4:14" s="127" customFormat="1" ht="12.75">
      <c r="D118" s="129">
        <v>39649</v>
      </c>
      <c r="E118" s="127" t="s">
        <v>42</v>
      </c>
      <c r="G118" s="127" t="s">
        <v>1060</v>
      </c>
      <c r="H118" s="127">
        <v>5</v>
      </c>
      <c r="I118" s="127">
        <v>24</v>
      </c>
      <c r="J118" s="127">
        <v>0</v>
      </c>
      <c r="K118" s="127">
        <v>480</v>
      </c>
      <c r="L118" s="127">
        <v>1</v>
      </c>
      <c r="M118" s="127">
        <v>480</v>
      </c>
      <c r="N118" s="127" t="s">
        <v>1248</v>
      </c>
    </row>
    <row r="119" spans="4:15" s="127" customFormat="1" ht="12.75">
      <c r="D119" s="129">
        <v>39663</v>
      </c>
      <c r="E119" s="127" t="s">
        <v>63</v>
      </c>
      <c r="F119" s="127" t="s">
        <v>161</v>
      </c>
      <c r="G119" s="127" t="s">
        <v>1060</v>
      </c>
      <c r="H119" s="127">
        <v>5</v>
      </c>
      <c r="I119" s="127" t="s">
        <v>1432</v>
      </c>
      <c r="J119" s="127">
        <v>3</v>
      </c>
      <c r="K119" s="127" t="s">
        <v>1433</v>
      </c>
      <c r="L119" s="127">
        <v>60</v>
      </c>
      <c r="M119" s="127" t="s">
        <v>1434</v>
      </c>
      <c r="N119" s="127" t="s">
        <v>1248</v>
      </c>
      <c r="O119" s="127" t="s">
        <v>1372</v>
      </c>
    </row>
    <row r="120" spans="4:15" s="127" customFormat="1" ht="12.75">
      <c r="D120" s="129">
        <v>39669</v>
      </c>
      <c r="E120" s="127" t="s">
        <v>119</v>
      </c>
      <c r="F120" s="127" t="s">
        <v>161</v>
      </c>
      <c r="G120" s="127" t="s">
        <v>1075</v>
      </c>
      <c r="H120" s="127">
        <v>5</v>
      </c>
      <c r="I120" s="127">
        <v>5</v>
      </c>
      <c r="J120" s="127">
        <v>5</v>
      </c>
      <c r="K120" s="127">
        <v>100</v>
      </c>
      <c r="L120" s="127">
        <v>100</v>
      </c>
      <c r="M120" s="127">
        <v>200</v>
      </c>
      <c r="N120" s="127" t="s">
        <v>1248</v>
      </c>
      <c r="O120" s="127" t="s">
        <v>1435</v>
      </c>
    </row>
    <row r="121" spans="3:14" s="127" customFormat="1" ht="12.75">
      <c r="C121" s="127" t="s">
        <v>1436</v>
      </c>
      <c r="D121" s="129">
        <v>39698</v>
      </c>
      <c r="E121" s="127" t="s">
        <v>42</v>
      </c>
      <c r="F121" s="127" t="s">
        <v>161</v>
      </c>
      <c r="G121" s="127" t="s">
        <v>1364</v>
      </c>
      <c r="H121" s="127">
        <v>5</v>
      </c>
      <c r="I121" s="127">
        <v>70</v>
      </c>
      <c r="J121" s="127">
        <v>5</v>
      </c>
      <c r="K121" s="127">
        <v>1400</v>
      </c>
      <c r="L121" s="127">
        <v>100</v>
      </c>
      <c r="M121" s="127">
        <v>1500</v>
      </c>
      <c r="N121" s="127" t="s">
        <v>1248</v>
      </c>
    </row>
    <row r="122" spans="4:14" s="127" customFormat="1" ht="12.75">
      <c r="D122" s="129">
        <v>39720</v>
      </c>
      <c r="E122" s="127" t="s">
        <v>42</v>
      </c>
      <c r="F122" s="127" t="s">
        <v>161</v>
      </c>
      <c r="G122" s="127" t="s">
        <v>1071</v>
      </c>
      <c r="H122" s="127">
        <v>5</v>
      </c>
      <c r="I122" s="127">
        <v>88</v>
      </c>
      <c r="J122" s="127">
        <v>16</v>
      </c>
      <c r="K122" s="127">
        <v>1760</v>
      </c>
      <c r="L122" s="127">
        <v>320</v>
      </c>
      <c r="M122" s="127">
        <v>2080</v>
      </c>
      <c r="N122" s="127" t="s">
        <v>1248</v>
      </c>
    </row>
    <row r="123" spans="4:14" s="127" customFormat="1" ht="12.75">
      <c r="D123" s="127" t="s">
        <v>1367</v>
      </c>
      <c r="H123" s="127">
        <v>5</v>
      </c>
      <c r="I123" s="127">
        <v>91</v>
      </c>
      <c r="J123" s="127">
        <v>23</v>
      </c>
      <c r="K123" s="127">
        <v>1820</v>
      </c>
      <c r="L123" s="127">
        <v>460</v>
      </c>
      <c r="M123" s="127">
        <v>2280</v>
      </c>
      <c r="N123" s="127" t="s">
        <v>1248</v>
      </c>
    </row>
    <row r="124" spans="4:14" s="127" customFormat="1" ht="12.75">
      <c r="D124" s="129">
        <v>39740</v>
      </c>
      <c r="E124" s="127" t="s">
        <v>1437</v>
      </c>
      <c r="G124" s="127" t="s">
        <v>1060</v>
      </c>
      <c r="H124" s="127">
        <v>5</v>
      </c>
      <c r="I124" s="127">
        <v>29</v>
      </c>
      <c r="J124" s="127">
        <v>5</v>
      </c>
      <c r="K124" s="127">
        <v>580</v>
      </c>
      <c r="L124" s="127">
        <v>100</v>
      </c>
      <c r="M124" s="127">
        <v>680</v>
      </c>
      <c r="N124" s="127" t="s">
        <v>1248</v>
      </c>
    </row>
    <row r="125" spans="2:12" s="127" customFormat="1" ht="12.75">
      <c r="B125" s="137" t="s">
        <v>1365</v>
      </c>
      <c r="E125" s="137"/>
      <c r="L125" s="138">
        <f>GEOMEAN(L114:L124)</f>
        <v>33.33733055568174</v>
      </c>
    </row>
    <row r="126" spans="1:14" s="127" customFormat="1" ht="12.75">
      <c r="A126" s="127" t="s">
        <v>1438</v>
      </c>
      <c r="B126" s="127" t="s">
        <v>1439</v>
      </c>
      <c r="C126" s="127" t="s">
        <v>1428</v>
      </c>
      <c r="D126" s="129">
        <v>39551</v>
      </c>
      <c r="E126" s="127" t="s">
        <v>119</v>
      </c>
      <c r="F126" s="127" t="s">
        <v>161</v>
      </c>
      <c r="G126" s="127" t="s">
        <v>1060</v>
      </c>
      <c r="H126" s="127">
        <v>5</v>
      </c>
      <c r="I126" s="127">
        <v>19</v>
      </c>
      <c r="J126" s="127">
        <v>0</v>
      </c>
      <c r="K126" s="127">
        <v>380</v>
      </c>
      <c r="L126" s="127">
        <v>1</v>
      </c>
      <c r="M126" s="127">
        <v>380</v>
      </c>
      <c r="N126" s="127" t="s">
        <v>1248</v>
      </c>
    </row>
    <row r="127" spans="4:14" s="127" customFormat="1" ht="12.75">
      <c r="D127" s="129">
        <v>39569</v>
      </c>
      <c r="E127" s="127" t="s">
        <v>119</v>
      </c>
      <c r="F127" s="127" t="s">
        <v>161</v>
      </c>
      <c r="G127" s="127" t="s">
        <v>1066</v>
      </c>
      <c r="H127" s="127">
        <v>5</v>
      </c>
      <c r="I127" s="127">
        <v>127</v>
      </c>
      <c r="J127" s="127">
        <v>4</v>
      </c>
      <c r="K127" s="127">
        <v>2540</v>
      </c>
      <c r="L127" s="127">
        <v>80</v>
      </c>
      <c r="M127" s="127">
        <v>2620</v>
      </c>
      <c r="N127" s="127" t="s">
        <v>1248</v>
      </c>
    </row>
    <row r="128" spans="4:15" s="127" customFormat="1" ht="12.75">
      <c r="D128" s="129">
        <v>39579</v>
      </c>
      <c r="E128" s="127" t="s">
        <v>119</v>
      </c>
      <c r="G128" s="127" t="s">
        <v>1060</v>
      </c>
      <c r="H128" s="127">
        <v>5</v>
      </c>
      <c r="I128" s="127">
        <v>30</v>
      </c>
      <c r="J128" s="127">
        <v>1</v>
      </c>
      <c r="K128" s="127">
        <v>600</v>
      </c>
      <c r="L128" s="127">
        <v>20</v>
      </c>
      <c r="M128" s="127">
        <v>620</v>
      </c>
      <c r="N128" s="127" t="s">
        <v>1248</v>
      </c>
      <c r="O128" s="127" t="s">
        <v>1440</v>
      </c>
    </row>
    <row r="129" spans="4:15" s="127" customFormat="1" ht="12.75">
      <c r="D129" s="129">
        <v>39607</v>
      </c>
      <c r="E129" s="127" t="s">
        <v>119</v>
      </c>
      <c r="F129" s="127" t="s">
        <v>161</v>
      </c>
      <c r="G129" s="127" t="s">
        <v>1060</v>
      </c>
      <c r="H129" s="127">
        <v>5</v>
      </c>
      <c r="I129" s="127">
        <v>44</v>
      </c>
      <c r="J129" s="127">
        <v>0</v>
      </c>
      <c r="K129" s="127">
        <v>880</v>
      </c>
      <c r="L129" s="127">
        <v>1</v>
      </c>
      <c r="M129" s="127">
        <v>880</v>
      </c>
      <c r="N129" s="127" t="s">
        <v>1248</v>
      </c>
      <c r="O129" s="127" t="s">
        <v>1431</v>
      </c>
    </row>
    <row r="130" spans="4:15" s="127" customFormat="1" ht="12.75">
      <c r="D130" s="129">
        <v>39649</v>
      </c>
      <c r="E130" s="127" t="s">
        <v>42</v>
      </c>
      <c r="F130" s="127" t="s">
        <v>1441</v>
      </c>
      <c r="G130" s="127" t="s">
        <v>1060</v>
      </c>
      <c r="H130" s="127">
        <v>5</v>
      </c>
      <c r="I130" s="127">
        <v>26</v>
      </c>
      <c r="J130" s="127">
        <v>0</v>
      </c>
      <c r="K130" s="127">
        <v>520</v>
      </c>
      <c r="L130" s="127">
        <v>1</v>
      </c>
      <c r="M130" s="127">
        <v>520</v>
      </c>
      <c r="N130" s="127" t="s">
        <v>1248</v>
      </c>
      <c r="O130" s="127" t="s">
        <v>1442</v>
      </c>
    </row>
    <row r="131" spans="4:14" s="127" customFormat="1" ht="12.75">
      <c r="D131" s="127" t="s">
        <v>1368</v>
      </c>
      <c r="H131" s="127">
        <v>5</v>
      </c>
      <c r="I131" s="127">
        <v>21</v>
      </c>
      <c r="J131" s="127">
        <v>2</v>
      </c>
      <c r="K131" s="127">
        <v>420</v>
      </c>
      <c r="L131" s="127">
        <v>40</v>
      </c>
      <c r="M131" s="127">
        <v>460</v>
      </c>
      <c r="N131" s="127" t="s">
        <v>1248</v>
      </c>
    </row>
    <row r="132" spans="4:14" s="127" customFormat="1" ht="12.75">
      <c r="D132" s="129">
        <v>39663</v>
      </c>
      <c r="E132" s="127" t="s">
        <v>1443</v>
      </c>
      <c r="F132" s="127" t="s">
        <v>161</v>
      </c>
      <c r="G132" s="127" t="s">
        <v>1060</v>
      </c>
      <c r="H132" s="127">
        <v>5</v>
      </c>
      <c r="I132" s="127">
        <v>98</v>
      </c>
      <c r="J132" s="127">
        <v>6</v>
      </c>
      <c r="K132" s="127">
        <v>1960</v>
      </c>
      <c r="L132" s="127">
        <v>120</v>
      </c>
      <c r="M132" s="127">
        <v>2080</v>
      </c>
      <c r="N132" s="127" t="s">
        <v>1248</v>
      </c>
    </row>
    <row r="133" spans="4:15" s="127" customFormat="1" ht="12.75">
      <c r="D133" s="129">
        <v>39669</v>
      </c>
      <c r="E133" s="127" t="s">
        <v>119</v>
      </c>
      <c r="F133" s="127" t="s">
        <v>161</v>
      </c>
      <c r="G133" s="127" t="s">
        <v>1075</v>
      </c>
      <c r="H133" s="127">
        <v>5</v>
      </c>
      <c r="I133" s="127">
        <v>32</v>
      </c>
      <c r="J133" s="127">
        <v>8</v>
      </c>
      <c r="K133" s="127">
        <v>640</v>
      </c>
      <c r="L133" s="127">
        <v>160</v>
      </c>
      <c r="M133" s="127">
        <v>800</v>
      </c>
      <c r="N133" s="127" t="s">
        <v>1248</v>
      </c>
      <c r="O133" s="127" t="s">
        <v>1444</v>
      </c>
    </row>
    <row r="134" spans="3:14" s="127" customFormat="1" ht="12.75">
      <c r="C134" s="127" t="s">
        <v>1436</v>
      </c>
      <c r="D134" s="129">
        <v>39698</v>
      </c>
      <c r="E134" s="127" t="s">
        <v>42</v>
      </c>
      <c r="F134" s="127" t="s">
        <v>161</v>
      </c>
      <c r="G134" s="127" t="s">
        <v>1364</v>
      </c>
      <c r="H134" s="127">
        <v>5</v>
      </c>
      <c r="I134" s="127">
        <v>49</v>
      </c>
      <c r="J134" s="127">
        <v>35</v>
      </c>
      <c r="K134" s="127">
        <v>980</v>
      </c>
      <c r="L134" s="127">
        <v>700</v>
      </c>
      <c r="M134" s="127">
        <v>1680</v>
      </c>
      <c r="N134" s="127" t="s">
        <v>1248</v>
      </c>
    </row>
    <row r="135" spans="4:14" s="127" customFormat="1" ht="12.75">
      <c r="D135" s="129">
        <v>39720</v>
      </c>
      <c r="E135" s="127" t="s">
        <v>42</v>
      </c>
      <c r="F135" s="127" t="s">
        <v>161</v>
      </c>
      <c r="G135" s="127" t="s">
        <v>1071</v>
      </c>
      <c r="H135" s="127">
        <v>5</v>
      </c>
      <c r="I135" s="127">
        <v>86</v>
      </c>
      <c r="J135" s="127">
        <v>18</v>
      </c>
      <c r="K135" s="127">
        <v>1720</v>
      </c>
      <c r="L135" s="127">
        <v>360</v>
      </c>
      <c r="M135" s="127">
        <v>2080</v>
      </c>
      <c r="N135" s="127" t="s">
        <v>1248</v>
      </c>
    </row>
    <row r="136" spans="4:14" s="127" customFormat="1" ht="12.75">
      <c r="D136" s="129">
        <v>39740</v>
      </c>
      <c r="E136" s="127" t="s">
        <v>119</v>
      </c>
      <c r="G136" s="127" t="s">
        <v>1060</v>
      </c>
      <c r="H136" s="127">
        <v>5</v>
      </c>
      <c r="I136" s="127">
        <v>20</v>
      </c>
      <c r="J136" s="127">
        <v>4</v>
      </c>
      <c r="K136" s="127">
        <v>400</v>
      </c>
      <c r="L136" s="127">
        <v>80</v>
      </c>
      <c r="M136" s="127">
        <v>480</v>
      </c>
      <c r="N136" s="127" t="s">
        <v>1248</v>
      </c>
    </row>
    <row r="137" spans="2:12" ht="12.75">
      <c r="B137" s="137" t="s">
        <v>1365</v>
      </c>
      <c r="E137" s="137"/>
      <c r="L137" s="138">
        <f>GEOMEAN(L126:L136)</f>
        <v>30.928657295586707</v>
      </c>
    </row>
    <row r="139" spans="2:14" s="127" customFormat="1" ht="12.75">
      <c r="B139" s="127" t="s">
        <v>1274</v>
      </c>
      <c r="C139" s="127" t="s">
        <v>1275</v>
      </c>
      <c r="D139" s="129">
        <v>39552</v>
      </c>
      <c r="G139" s="127" t="s">
        <v>1060</v>
      </c>
      <c r="H139" s="127">
        <v>5</v>
      </c>
      <c r="I139" s="127">
        <v>0</v>
      </c>
      <c r="J139" s="127">
        <v>0</v>
      </c>
      <c r="K139" s="127">
        <v>0</v>
      </c>
      <c r="L139" s="127">
        <v>0</v>
      </c>
      <c r="M139" s="127">
        <v>0</v>
      </c>
      <c r="N139" s="127" t="s">
        <v>1248</v>
      </c>
    </row>
    <row r="140" spans="4:14" s="127" customFormat="1" ht="12.75">
      <c r="D140" s="129">
        <v>39569</v>
      </c>
      <c r="G140" s="127" t="s">
        <v>1066</v>
      </c>
      <c r="H140" s="127">
        <v>5</v>
      </c>
      <c r="I140" s="127">
        <v>0</v>
      </c>
      <c r="J140" s="127">
        <v>0</v>
      </c>
      <c r="K140" s="127">
        <v>0</v>
      </c>
      <c r="L140" s="127">
        <v>0</v>
      </c>
      <c r="M140" s="127">
        <v>0</v>
      </c>
      <c r="N140" s="127" t="s">
        <v>1248</v>
      </c>
    </row>
    <row r="141" spans="4:14" s="127" customFormat="1" ht="12.75">
      <c r="D141" s="129">
        <v>39580</v>
      </c>
      <c r="G141" s="127" t="s">
        <v>1060</v>
      </c>
      <c r="H141" s="127">
        <v>5</v>
      </c>
      <c r="I141" s="127">
        <v>1</v>
      </c>
      <c r="J141" s="127">
        <v>0</v>
      </c>
      <c r="K141" s="127">
        <v>20</v>
      </c>
      <c r="L141" s="127">
        <v>0</v>
      </c>
      <c r="M141" s="127">
        <v>20</v>
      </c>
      <c r="N141" s="127" t="s">
        <v>1248</v>
      </c>
    </row>
    <row r="142" spans="4:14" s="127" customFormat="1" ht="12.75">
      <c r="D142" s="129">
        <v>39608</v>
      </c>
      <c r="G142" s="127" t="s">
        <v>1060</v>
      </c>
      <c r="H142" s="127">
        <v>5</v>
      </c>
      <c r="I142" s="127">
        <v>0</v>
      </c>
      <c r="J142" s="127">
        <v>0</v>
      </c>
      <c r="K142" s="127">
        <v>0</v>
      </c>
      <c r="L142" s="127">
        <v>0</v>
      </c>
      <c r="M142" s="127">
        <v>0</v>
      </c>
      <c r="N142" s="127" t="s">
        <v>1248</v>
      </c>
    </row>
    <row r="143" spans="4:14" s="127" customFormat="1" ht="12.75">
      <c r="D143" s="129">
        <v>39650</v>
      </c>
      <c r="G143" s="127" t="s">
        <v>1060</v>
      </c>
      <c r="H143" s="127">
        <v>5</v>
      </c>
      <c r="I143" s="127">
        <v>0</v>
      </c>
      <c r="J143" s="127">
        <v>0</v>
      </c>
      <c r="K143" s="127">
        <v>0</v>
      </c>
      <c r="L143" s="127">
        <v>0</v>
      </c>
      <c r="M143" s="127">
        <v>0</v>
      </c>
      <c r="N143" s="127" t="s">
        <v>1248</v>
      </c>
    </row>
    <row r="144" spans="4:14" s="127" customFormat="1" ht="12.75">
      <c r="D144" s="129">
        <v>39664</v>
      </c>
      <c r="G144" s="127" t="s">
        <v>1060</v>
      </c>
      <c r="H144" s="127">
        <v>5</v>
      </c>
      <c r="I144" s="127">
        <v>1</v>
      </c>
      <c r="J144" s="127">
        <v>0</v>
      </c>
      <c r="K144" s="127">
        <v>20</v>
      </c>
      <c r="L144" s="127">
        <v>0</v>
      </c>
      <c r="M144" s="127">
        <v>20</v>
      </c>
      <c r="N144" s="127" t="s">
        <v>1248</v>
      </c>
    </row>
    <row r="145" spans="4:14" ht="12.75">
      <c r="D145" s="129">
        <v>39670</v>
      </c>
      <c r="G145" s="127" t="s">
        <v>1075</v>
      </c>
      <c r="H145" s="127">
        <v>5</v>
      </c>
      <c r="I145" s="127">
        <v>0</v>
      </c>
      <c r="J145" s="127">
        <v>0</v>
      </c>
      <c r="K145" s="127">
        <v>0</v>
      </c>
      <c r="L145" s="127">
        <v>0</v>
      </c>
      <c r="M145" s="127">
        <v>0</v>
      </c>
      <c r="N145" s="127" t="s">
        <v>1248</v>
      </c>
    </row>
    <row r="146" spans="4:14" ht="12.75">
      <c r="D146" s="129">
        <v>39699</v>
      </c>
      <c r="G146" s="127" t="s">
        <v>1364</v>
      </c>
      <c r="H146" s="127">
        <v>5</v>
      </c>
      <c r="I146" s="127">
        <v>0</v>
      </c>
      <c r="J146" s="127">
        <v>0</v>
      </c>
      <c r="K146" s="127">
        <v>0</v>
      </c>
      <c r="L146" s="127">
        <v>0</v>
      </c>
      <c r="M146" s="127">
        <v>0</v>
      </c>
      <c r="N146" s="127" t="s">
        <v>1248</v>
      </c>
    </row>
    <row r="147" spans="4:14" ht="12.75">
      <c r="D147" s="129">
        <v>39721</v>
      </c>
      <c r="G147" s="127" t="s">
        <v>1071</v>
      </c>
      <c r="H147" s="127">
        <v>5</v>
      </c>
      <c r="I147" s="127">
        <v>0</v>
      </c>
      <c r="J147" s="127">
        <v>0</v>
      </c>
      <c r="K147" s="127">
        <v>0</v>
      </c>
      <c r="L147" s="127">
        <v>0</v>
      </c>
      <c r="M147" s="127">
        <v>0</v>
      </c>
      <c r="N147" s="127" t="s">
        <v>1248</v>
      </c>
    </row>
    <row r="148" spans="4:14" ht="12.75">
      <c r="D148" s="129">
        <v>39741</v>
      </c>
      <c r="G148" s="127" t="s">
        <v>1060</v>
      </c>
      <c r="H148" s="127">
        <v>5</v>
      </c>
      <c r="I148" s="127">
        <v>0</v>
      </c>
      <c r="J148" s="127">
        <v>0</v>
      </c>
      <c r="K148" s="127">
        <v>0</v>
      </c>
      <c r="L148" s="127">
        <v>0</v>
      </c>
      <c r="M148" s="127">
        <v>0</v>
      </c>
      <c r="N148" s="127" t="s">
        <v>1248</v>
      </c>
    </row>
    <row r="150" ht="12.75">
      <c r="D150" s="129"/>
    </row>
    <row r="151" spans="3:4" ht="12.75">
      <c r="C151" s="127" t="s">
        <v>1445</v>
      </c>
      <c r="D151" s="129"/>
    </row>
    <row r="152" ht="12.75">
      <c r="D152" s="129"/>
    </row>
    <row r="153" spans="1:15" ht="12.75">
      <c r="A153" s="131"/>
      <c r="B153" s="131"/>
      <c r="C153" s="131"/>
      <c r="D153" s="131"/>
      <c r="E153" s="131"/>
      <c r="F153" s="131"/>
      <c r="G153" s="131"/>
      <c r="H153" s="131"/>
      <c r="I153" s="131"/>
      <c r="J153" s="131"/>
      <c r="K153" s="131"/>
      <c r="L153" s="131"/>
      <c r="M153" s="131"/>
      <c r="N153" s="131"/>
      <c r="O153" s="131"/>
    </row>
    <row r="154" ht="12.75">
      <c r="D154" s="129"/>
    </row>
    <row r="155" spans="1:15" ht="12.75">
      <c r="A155" s="133"/>
      <c r="B155" s="124" t="s">
        <v>0</v>
      </c>
      <c r="C155" s="124" t="s">
        <v>1</v>
      </c>
      <c r="D155" s="124" t="s">
        <v>2</v>
      </c>
      <c r="E155" s="124" t="s">
        <v>4</v>
      </c>
      <c r="F155" s="124" t="s">
        <v>5</v>
      </c>
      <c r="G155" s="124" t="s">
        <v>6</v>
      </c>
      <c r="H155" s="124" t="s">
        <v>1234</v>
      </c>
      <c r="I155" s="124" t="s">
        <v>1235</v>
      </c>
      <c r="J155" s="124" t="s">
        <v>1236</v>
      </c>
      <c r="K155" s="124" t="s">
        <v>1237</v>
      </c>
      <c r="L155" s="124" t="s">
        <v>1238</v>
      </c>
      <c r="M155" s="124" t="s">
        <v>1239</v>
      </c>
      <c r="N155" s="124" t="s">
        <v>1240</v>
      </c>
      <c r="O155" s="124" t="s">
        <v>1241</v>
      </c>
    </row>
    <row r="156" spans="1:15" ht="13.5" thickBot="1">
      <c r="A156" s="133"/>
      <c r="B156" s="125"/>
      <c r="C156" s="125"/>
      <c r="D156" s="125"/>
      <c r="E156" s="125"/>
      <c r="F156" s="125"/>
      <c r="G156" s="125"/>
      <c r="H156" s="125" t="s">
        <v>1242</v>
      </c>
      <c r="I156" s="125"/>
      <c r="J156" s="125"/>
      <c r="K156" s="125" t="s">
        <v>1243</v>
      </c>
      <c r="L156" s="125" t="s">
        <v>1244</v>
      </c>
      <c r="M156" s="125"/>
      <c r="N156" s="125"/>
      <c r="O156" s="125"/>
    </row>
    <row r="157" spans="1:15" ht="12.75">
      <c r="A157" s="133"/>
      <c r="B157" s="133"/>
      <c r="C157" s="133"/>
      <c r="D157" s="133"/>
      <c r="E157" s="133"/>
      <c r="F157" s="133"/>
      <c r="G157" s="133"/>
      <c r="H157" s="133"/>
      <c r="I157" s="133"/>
      <c r="J157" s="133"/>
      <c r="K157" s="133"/>
      <c r="L157" s="133"/>
      <c r="M157" s="133"/>
      <c r="N157" s="133"/>
      <c r="O157" s="133"/>
    </row>
    <row r="158" spans="1:15" ht="12.75">
      <c r="A158" s="133"/>
      <c r="B158" s="133" t="s">
        <v>1052</v>
      </c>
      <c r="C158" s="133" t="s">
        <v>1246</v>
      </c>
      <c r="D158" s="133"/>
      <c r="E158" s="133"/>
      <c r="F158" s="133"/>
      <c r="G158" s="133"/>
      <c r="H158" s="133"/>
      <c r="I158" s="133"/>
      <c r="J158" s="133"/>
      <c r="K158" s="133"/>
      <c r="L158" s="133"/>
      <c r="M158" s="133"/>
      <c r="N158" s="133"/>
      <c r="O158" s="133"/>
    </row>
    <row r="159" spans="1:15" ht="12.75">
      <c r="A159" s="133"/>
      <c r="B159" s="133"/>
      <c r="C159" s="133"/>
      <c r="D159" s="133"/>
      <c r="E159" s="133"/>
      <c r="F159" s="133"/>
      <c r="G159" s="133"/>
      <c r="H159" s="133"/>
      <c r="I159" s="133"/>
      <c r="J159" s="133"/>
      <c r="K159" s="133"/>
      <c r="L159" s="133"/>
      <c r="M159" s="133"/>
      <c r="N159" s="133"/>
      <c r="O159" s="133"/>
    </row>
    <row r="160" spans="1:15" ht="12.75">
      <c r="A160" s="133" t="s">
        <v>1363</v>
      </c>
      <c r="B160" s="133" t="s">
        <v>1077</v>
      </c>
      <c r="C160" s="133" t="s">
        <v>15</v>
      </c>
      <c r="D160" s="139">
        <v>39551</v>
      </c>
      <c r="E160" s="133" t="s">
        <v>42</v>
      </c>
      <c r="F160" s="133" t="s">
        <v>161</v>
      </c>
      <c r="G160" s="133" t="s">
        <v>1060</v>
      </c>
      <c r="H160" s="133">
        <v>5</v>
      </c>
      <c r="I160" s="133">
        <v>19</v>
      </c>
      <c r="J160" s="133">
        <v>0</v>
      </c>
      <c r="K160" s="133">
        <v>380</v>
      </c>
      <c r="L160" s="133">
        <v>1</v>
      </c>
      <c r="M160" s="133">
        <v>380</v>
      </c>
      <c r="N160" s="133" t="s">
        <v>1248</v>
      </c>
      <c r="O160" s="133"/>
    </row>
    <row r="161" spans="1:15" ht="12.75">
      <c r="A161" s="133"/>
      <c r="B161" s="133"/>
      <c r="C161" s="133"/>
      <c r="D161" s="139">
        <v>39579</v>
      </c>
      <c r="E161" s="133" t="s">
        <v>119</v>
      </c>
      <c r="F161" s="133"/>
      <c r="G161" s="133" t="s">
        <v>1060</v>
      </c>
      <c r="H161" s="133">
        <v>5</v>
      </c>
      <c r="I161" s="133">
        <v>41</v>
      </c>
      <c r="J161" s="133">
        <v>3</v>
      </c>
      <c r="K161" s="133">
        <v>820</v>
      </c>
      <c r="L161" s="133">
        <v>60</v>
      </c>
      <c r="M161" s="133">
        <v>880</v>
      </c>
      <c r="N161" s="133" t="s">
        <v>1248</v>
      </c>
      <c r="O161" s="133"/>
    </row>
    <row r="162" spans="1:15" ht="12.75">
      <c r="A162" s="133"/>
      <c r="B162" s="133"/>
      <c r="C162" s="133"/>
      <c r="D162" s="139">
        <v>39607</v>
      </c>
      <c r="E162" s="133" t="s">
        <v>119</v>
      </c>
      <c r="F162" s="133"/>
      <c r="G162" s="133" t="s">
        <v>1060</v>
      </c>
      <c r="H162" s="133">
        <v>5</v>
      </c>
      <c r="I162" s="133">
        <v>44</v>
      </c>
      <c r="J162" s="133">
        <v>1</v>
      </c>
      <c r="K162" s="133">
        <v>880</v>
      </c>
      <c r="L162" s="133">
        <v>20</v>
      </c>
      <c r="M162" s="133">
        <v>900</v>
      </c>
      <c r="N162" s="133" t="s">
        <v>1248</v>
      </c>
      <c r="O162" s="133"/>
    </row>
    <row r="163" spans="1:15" ht="12.75">
      <c r="A163" s="133"/>
      <c r="B163" s="133"/>
      <c r="C163" s="133"/>
      <c r="D163" s="139">
        <v>39649</v>
      </c>
      <c r="E163" s="133" t="s">
        <v>63</v>
      </c>
      <c r="F163" s="133" t="s">
        <v>161</v>
      </c>
      <c r="G163" s="133" t="s">
        <v>1060</v>
      </c>
      <c r="H163" s="133">
        <v>5</v>
      </c>
      <c r="I163" s="133">
        <v>52</v>
      </c>
      <c r="J163" s="133">
        <v>3</v>
      </c>
      <c r="K163" s="133">
        <v>1040</v>
      </c>
      <c r="L163" s="133">
        <v>60</v>
      </c>
      <c r="M163" s="133">
        <v>1100</v>
      </c>
      <c r="N163" s="133" t="s">
        <v>1248</v>
      </c>
      <c r="O163" s="133"/>
    </row>
    <row r="164" spans="1:15" ht="12.75">
      <c r="A164" s="133"/>
      <c r="B164" s="133"/>
      <c r="C164" s="133"/>
      <c r="D164" s="139">
        <v>39664</v>
      </c>
      <c r="E164" s="133" t="s">
        <v>63</v>
      </c>
      <c r="F164" s="133" t="s">
        <v>161</v>
      </c>
      <c r="G164" s="133" t="s">
        <v>1060</v>
      </c>
      <c r="H164" s="133">
        <v>5</v>
      </c>
      <c r="I164" s="133">
        <v>72</v>
      </c>
      <c r="J164" s="133">
        <v>4</v>
      </c>
      <c r="K164" s="133">
        <v>1440</v>
      </c>
      <c r="L164" s="133">
        <v>80</v>
      </c>
      <c r="M164" s="133">
        <v>1520</v>
      </c>
      <c r="N164" s="133" t="s">
        <v>1248</v>
      </c>
      <c r="O164" s="133"/>
    </row>
    <row r="165" spans="1:15" ht="12.75">
      <c r="A165" s="133"/>
      <c r="B165" s="133"/>
      <c r="C165" s="133"/>
      <c r="D165" s="139">
        <v>39698</v>
      </c>
      <c r="E165" s="133" t="s">
        <v>119</v>
      </c>
      <c r="F165" s="133" t="s">
        <v>161</v>
      </c>
      <c r="G165" s="133" t="s">
        <v>1364</v>
      </c>
      <c r="H165" s="133">
        <v>5</v>
      </c>
      <c r="I165" s="133">
        <v>16</v>
      </c>
      <c r="J165" s="133">
        <v>29</v>
      </c>
      <c r="K165" s="133">
        <v>320</v>
      </c>
      <c r="L165" s="133">
        <v>580</v>
      </c>
      <c r="M165" s="133">
        <v>900</v>
      </c>
      <c r="N165" s="133" t="s">
        <v>1248</v>
      </c>
      <c r="O165" s="133"/>
    </row>
    <row r="166" spans="1:15" ht="12.75">
      <c r="A166" s="133"/>
      <c r="B166" s="133"/>
      <c r="C166" s="133"/>
      <c r="D166" s="139">
        <v>39740</v>
      </c>
      <c r="E166" s="133" t="s">
        <v>119</v>
      </c>
      <c r="F166" s="133"/>
      <c r="G166" s="133" t="s">
        <v>1060</v>
      </c>
      <c r="H166" s="133">
        <v>5</v>
      </c>
      <c r="I166" s="133">
        <v>24</v>
      </c>
      <c r="J166" s="133">
        <v>9</v>
      </c>
      <c r="K166" s="133">
        <v>480</v>
      </c>
      <c r="L166" s="133">
        <v>180</v>
      </c>
      <c r="M166" s="133">
        <v>660</v>
      </c>
      <c r="N166" s="133" t="s">
        <v>1248</v>
      </c>
      <c r="O166" s="133"/>
    </row>
    <row r="167" spans="1:15" ht="12.75">
      <c r="A167" s="133"/>
      <c r="B167" s="124" t="s">
        <v>1365</v>
      </c>
      <c r="C167" s="133"/>
      <c r="D167" s="133"/>
      <c r="E167" s="124"/>
      <c r="F167" s="133"/>
      <c r="G167" s="133"/>
      <c r="H167" s="133"/>
      <c r="I167" s="133"/>
      <c r="J167" s="133"/>
      <c r="K167" s="133"/>
      <c r="L167" s="140">
        <f>GEOMEAN(L160:L166)</f>
        <v>48.16503215796225</v>
      </c>
      <c r="M167" s="133"/>
      <c r="N167" s="133"/>
      <c r="O167" s="133"/>
    </row>
    <row r="168" spans="1:15" ht="12.75">
      <c r="A168" s="133" t="s">
        <v>1366</v>
      </c>
      <c r="B168" s="133" t="s">
        <v>1088</v>
      </c>
      <c r="C168" s="133" t="s">
        <v>15</v>
      </c>
      <c r="D168" s="139">
        <v>39551</v>
      </c>
      <c r="E168" s="133" t="s">
        <v>42</v>
      </c>
      <c r="F168" s="133" t="s">
        <v>161</v>
      </c>
      <c r="G168" s="133" t="s">
        <v>1060</v>
      </c>
      <c r="H168" s="133">
        <v>5</v>
      </c>
      <c r="I168" s="133">
        <v>29</v>
      </c>
      <c r="J168" s="133">
        <v>0</v>
      </c>
      <c r="K168" s="133">
        <v>580</v>
      </c>
      <c r="L168" s="133">
        <v>1</v>
      </c>
      <c r="M168" s="133">
        <v>580</v>
      </c>
      <c r="N168" s="133" t="s">
        <v>1248</v>
      </c>
      <c r="O168" s="133"/>
    </row>
    <row r="169" spans="1:15" ht="12.75">
      <c r="A169" s="133"/>
      <c r="B169" s="133"/>
      <c r="C169" s="133"/>
      <c r="D169" s="133" t="s">
        <v>1367</v>
      </c>
      <c r="E169" s="133"/>
      <c r="F169" s="133"/>
      <c r="G169" s="133"/>
      <c r="H169" s="133">
        <v>5</v>
      </c>
      <c r="I169" s="133">
        <v>17</v>
      </c>
      <c r="J169" s="133">
        <v>1</v>
      </c>
      <c r="K169" s="133">
        <v>340</v>
      </c>
      <c r="L169" s="133">
        <v>20</v>
      </c>
      <c r="M169" s="133">
        <v>360</v>
      </c>
      <c r="N169" s="133" t="s">
        <v>1248</v>
      </c>
      <c r="O169" s="133"/>
    </row>
    <row r="170" spans="1:15" ht="12.75">
      <c r="A170" s="133"/>
      <c r="B170" s="133"/>
      <c r="C170" s="133"/>
      <c r="D170" s="133" t="s">
        <v>1368</v>
      </c>
      <c r="E170" s="133"/>
      <c r="F170" s="133"/>
      <c r="G170" s="133"/>
      <c r="H170" s="133">
        <v>5</v>
      </c>
      <c r="I170" s="133">
        <v>106</v>
      </c>
      <c r="J170" s="133">
        <v>5</v>
      </c>
      <c r="K170" s="133">
        <v>2120</v>
      </c>
      <c r="L170" s="133">
        <v>100</v>
      </c>
      <c r="M170" s="133">
        <v>2220</v>
      </c>
      <c r="N170" s="133" t="s">
        <v>1248</v>
      </c>
      <c r="O170" s="133"/>
    </row>
    <row r="171" spans="1:15" ht="12.75">
      <c r="A171" s="133"/>
      <c r="B171" s="133"/>
      <c r="C171" s="133"/>
      <c r="D171" s="139">
        <v>39579</v>
      </c>
      <c r="E171" s="133" t="s">
        <v>119</v>
      </c>
      <c r="F171" s="133"/>
      <c r="G171" s="133" t="s">
        <v>1060</v>
      </c>
      <c r="H171" s="133">
        <v>5</v>
      </c>
      <c r="I171" s="133">
        <v>84</v>
      </c>
      <c r="J171" s="133">
        <v>3</v>
      </c>
      <c r="K171" s="133">
        <v>1680</v>
      </c>
      <c r="L171" s="133">
        <v>60</v>
      </c>
      <c r="M171" s="133">
        <v>1740</v>
      </c>
      <c r="N171" s="133" t="s">
        <v>1248</v>
      </c>
      <c r="O171" s="133"/>
    </row>
    <row r="172" spans="1:15" ht="12.75">
      <c r="A172" s="133"/>
      <c r="B172" s="133"/>
      <c r="C172" s="133"/>
      <c r="D172" s="139">
        <v>39607</v>
      </c>
      <c r="E172" s="133" t="s">
        <v>119</v>
      </c>
      <c r="F172" s="133"/>
      <c r="G172" s="133" t="s">
        <v>1060</v>
      </c>
      <c r="H172" s="133">
        <v>5</v>
      </c>
      <c r="I172" s="133">
        <v>61</v>
      </c>
      <c r="J172" s="133">
        <v>1</v>
      </c>
      <c r="K172" s="133">
        <v>1220</v>
      </c>
      <c r="L172" s="133">
        <v>20</v>
      </c>
      <c r="M172" s="133">
        <v>1240</v>
      </c>
      <c r="N172" s="133" t="s">
        <v>1248</v>
      </c>
      <c r="O172" s="133"/>
    </row>
    <row r="173" spans="1:15" ht="12.75">
      <c r="A173" s="133"/>
      <c r="B173" s="133"/>
      <c r="C173" s="133"/>
      <c r="D173" s="139">
        <v>39649</v>
      </c>
      <c r="E173" s="133" t="s">
        <v>63</v>
      </c>
      <c r="F173" s="133" t="s">
        <v>161</v>
      </c>
      <c r="G173" s="133" t="s">
        <v>1060</v>
      </c>
      <c r="H173" s="133">
        <v>5</v>
      </c>
      <c r="I173" s="133">
        <v>77</v>
      </c>
      <c r="J173" s="133">
        <v>0</v>
      </c>
      <c r="K173" s="133">
        <v>1540</v>
      </c>
      <c r="L173" s="133">
        <v>1</v>
      </c>
      <c r="M173" s="133">
        <v>1540</v>
      </c>
      <c r="N173" s="133" t="s">
        <v>1248</v>
      </c>
      <c r="O173" s="133"/>
    </row>
    <row r="174" spans="1:15" ht="12.75">
      <c r="A174" s="133"/>
      <c r="B174" s="133"/>
      <c r="C174" s="133"/>
      <c r="D174" s="139">
        <v>39664</v>
      </c>
      <c r="E174" s="133" t="s">
        <v>63</v>
      </c>
      <c r="F174" s="133" t="s">
        <v>161</v>
      </c>
      <c r="G174" s="133" t="s">
        <v>1060</v>
      </c>
      <c r="H174" s="133">
        <v>5</v>
      </c>
      <c r="I174" s="133">
        <v>79</v>
      </c>
      <c r="J174" s="133">
        <v>1</v>
      </c>
      <c r="K174" s="133">
        <v>1580</v>
      </c>
      <c r="L174" s="133">
        <v>20</v>
      </c>
      <c r="M174" s="133">
        <v>1600</v>
      </c>
      <c r="N174" s="133" t="s">
        <v>1248</v>
      </c>
      <c r="O174" s="133"/>
    </row>
    <row r="175" spans="1:15" ht="12.75">
      <c r="A175" s="133"/>
      <c r="B175" s="133"/>
      <c r="C175" s="133"/>
      <c r="D175" s="139">
        <v>39698</v>
      </c>
      <c r="E175" s="133" t="s">
        <v>119</v>
      </c>
      <c r="F175" s="133" t="s">
        <v>161</v>
      </c>
      <c r="G175" s="133" t="s">
        <v>1364</v>
      </c>
      <c r="H175" s="133">
        <v>5</v>
      </c>
      <c r="I175" s="133" t="s">
        <v>1369</v>
      </c>
      <c r="J175" s="133">
        <v>29</v>
      </c>
      <c r="K175" s="133" t="s">
        <v>1370</v>
      </c>
      <c r="L175" s="133">
        <v>580</v>
      </c>
      <c r="M175" s="133" t="s">
        <v>1371</v>
      </c>
      <c r="N175" s="133" t="s">
        <v>1248</v>
      </c>
      <c r="O175" s="133" t="s">
        <v>1372</v>
      </c>
    </row>
    <row r="176" spans="1:15" ht="12.75">
      <c r="A176" s="133"/>
      <c r="B176" s="133"/>
      <c r="C176" s="133"/>
      <c r="D176" s="139">
        <v>39740</v>
      </c>
      <c r="E176" s="133" t="s">
        <v>119</v>
      </c>
      <c r="F176" s="133"/>
      <c r="G176" s="133" t="s">
        <v>1060</v>
      </c>
      <c r="H176" s="133">
        <v>5</v>
      </c>
      <c r="I176" s="133">
        <v>49</v>
      </c>
      <c r="J176" s="133">
        <v>11</v>
      </c>
      <c r="K176" s="133">
        <v>980</v>
      </c>
      <c r="L176" s="133">
        <v>220</v>
      </c>
      <c r="M176" s="133">
        <v>1200</v>
      </c>
      <c r="N176" s="133" t="s">
        <v>1248</v>
      </c>
      <c r="O176" s="133"/>
    </row>
    <row r="177" spans="1:15" ht="12.75">
      <c r="A177" s="133"/>
      <c r="B177" s="124" t="s">
        <v>1365</v>
      </c>
      <c r="C177" s="133"/>
      <c r="D177" s="133"/>
      <c r="E177" s="124"/>
      <c r="F177" s="133"/>
      <c r="G177" s="133"/>
      <c r="H177" s="133"/>
      <c r="I177" s="133"/>
      <c r="J177" s="133"/>
      <c r="K177" s="133"/>
      <c r="L177" s="140">
        <f>GEOMEAN(L168:L176)</f>
        <v>26.35044720392846</v>
      </c>
      <c r="M177" s="133"/>
      <c r="N177" s="133"/>
      <c r="O177" s="133"/>
    </row>
    <row r="178" spans="1:15" ht="12.75">
      <c r="A178" s="133" t="s">
        <v>1373</v>
      </c>
      <c r="B178" s="133" t="s">
        <v>1374</v>
      </c>
      <c r="C178" s="133" t="s">
        <v>1085</v>
      </c>
      <c r="D178" s="139">
        <v>39552</v>
      </c>
      <c r="E178" s="133" t="s">
        <v>119</v>
      </c>
      <c r="F178" s="133" t="s">
        <v>161</v>
      </c>
      <c r="G178" s="133" t="s">
        <v>1060</v>
      </c>
      <c r="H178" s="133">
        <v>5</v>
      </c>
      <c r="I178" s="133">
        <v>15</v>
      </c>
      <c r="J178" s="133">
        <v>1</v>
      </c>
      <c r="K178" s="133">
        <v>300</v>
      </c>
      <c r="L178" s="133">
        <v>20</v>
      </c>
      <c r="M178" s="133">
        <v>320</v>
      </c>
      <c r="N178" s="133" t="s">
        <v>1248</v>
      </c>
      <c r="O178" s="133"/>
    </row>
    <row r="179" spans="1:15" ht="12.75">
      <c r="A179" s="133"/>
      <c r="B179" s="133"/>
      <c r="C179" s="133"/>
      <c r="D179" s="139">
        <v>39580</v>
      </c>
      <c r="E179" s="133" t="s">
        <v>119</v>
      </c>
      <c r="F179" s="133"/>
      <c r="G179" s="133" t="s">
        <v>1060</v>
      </c>
      <c r="H179" s="133">
        <v>5</v>
      </c>
      <c r="I179" s="133">
        <v>98</v>
      </c>
      <c r="J179" s="133">
        <v>1</v>
      </c>
      <c r="K179" s="133">
        <v>1960</v>
      </c>
      <c r="L179" s="133">
        <v>20</v>
      </c>
      <c r="M179" s="133">
        <v>1980</v>
      </c>
      <c r="N179" s="133" t="s">
        <v>1248</v>
      </c>
      <c r="O179" s="133"/>
    </row>
    <row r="180" spans="1:15" ht="12.75">
      <c r="A180" s="133"/>
      <c r="B180" s="133"/>
      <c r="C180" s="133"/>
      <c r="D180" s="139">
        <v>39608</v>
      </c>
      <c r="E180" s="133" t="s">
        <v>42</v>
      </c>
      <c r="F180" s="133" t="s">
        <v>16</v>
      </c>
      <c r="G180" s="133" t="s">
        <v>1060</v>
      </c>
      <c r="H180" s="133">
        <v>5</v>
      </c>
      <c r="I180" s="133">
        <v>26</v>
      </c>
      <c r="J180" s="133">
        <v>0</v>
      </c>
      <c r="K180" s="133">
        <v>520</v>
      </c>
      <c r="L180" s="133">
        <v>1</v>
      </c>
      <c r="M180" s="133">
        <v>520</v>
      </c>
      <c r="N180" s="133" t="s">
        <v>1248</v>
      </c>
      <c r="O180" s="133"/>
    </row>
    <row r="181" spans="1:15" ht="12.75">
      <c r="A181" s="133"/>
      <c r="B181" s="133"/>
      <c r="C181" s="133"/>
      <c r="D181" s="139">
        <v>39650</v>
      </c>
      <c r="E181" s="133" t="s">
        <v>42</v>
      </c>
      <c r="F181" s="133" t="s">
        <v>1262</v>
      </c>
      <c r="G181" s="133" t="s">
        <v>1060</v>
      </c>
      <c r="H181" s="133">
        <v>5</v>
      </c>
      <c r="I181" s="133">
        <v>18</v>
      </c>
      <c r="J181" s="133">
        <v>0</v>
      </c>
      <c r="K181" s="133">
        <v>360</v>
      </c>
      <c r="L181" s="133">
        <v>1</v>
      </c>
      <c r="M181" s="133">
        <v>360</v>
      </c>
      <c r="N181" s="133" t="s">
        <v>1248</v>
      </c>
      <c r="O181" s="133"/>
    </row>
    <row r="182" spans="1:15" ht="12.75">
      <c r="A182" s="133"/>
      <c r="B182" s="133"/>
      <c r="C182" s="133"/>
      <c r="D182" s="139">
        <v>39663</v>
      </c>
      <c r="E182" s="133" t="s">
        <v>119</v>
      </c>
      <c r="F182" s="133" t="s">
        <v>1262</v>
      </c>
      <c r="G182" s="133" t="s">
        <v>1060</v>
      </c>
      <c r="H182" s="133">
        <v>5</v>
      </c>
      <c r="I182" s="133">
        <v>73</v>
      </c>
      <c r="J182" s="133">
        <v>3</v>
      </c>
      <c r="K182" s="133">
        <v>1460</v>
      </c>
      <c r="L182" s="133">
        <v>60</v>
      </c>
      <c r="M182" s="133">
        <v>1520</v>
      </c>
      <c r="N182" s="133" t="s">
        <v>1248</v>
      </c>
      <c r="O182" s="133"/>
    </row>
    <row r="183" spans="1:15" ht="12.75">
      <c r="A183" s="133"/>
      <c r="B183" s="133"/>
      <c r="C183" s="133"/>
      <c r="D183" s="133" t="s">
        <v>1368</v>
      </c>
      <c r="E183" s="133"/>
      <c r="F183" s="133"/>
      <c r="G183" s="133"/>
      <c r="H183" s="133">
        <v>5</v>
      </c>
      <c r="I183" s="133">
        <v>69</v>
      </c>
      <c r="J183" s="133">
        <v>0</v>
      </c>
      <c r="K183" s="133">
        <v>1380</v>
      </c>
      <c r="L183" s="133">
        <v>1</v>
      </c>
      <c r="M183" s="133">
        <v>1380</v>
      </c>
      <c r="N183" s="133" t="s">
        <v>1248</v>
      </c>
      <c r="O183" s="133"/>
    </row>
    <row r="184" spans="1:15" ht="12.75">
      <c r="A184" s="133"/>
      <c r="B184" s="133"/>
      <c r="C184" s="133"/>
      <c r="D184" s="139">
        <v>39699</v>
      </c>
      <c r="E184" s="133" t="s">
        <v>119</v>
      </c>
      <c r="F184" s="133" t="s">
        <v>1262</v>
      </c>
      <c r="G184" s="133" t="s">
        <v>1364</v>
      </c>
      <c r="H184" s="133">
        <v>5</v>
      </c>
      <c r="I184" s="133">
        <v>48</v>
      </c>
      <c r="J184" s="133">
        <v>7</v>
      </c>
      <c r="K184" s="133">
        <v>960</v>
      </c>
      <c r="L184" s="133">
        <v>140</v>
      </c>
      <c r="M184" s="133">
        <v>1100</v>
      </c>
      <c r="N184" s="133" t="s">
        <v>1248</v>
      </c>
      <c r="O184" s="133"/>
    </row>
    <row r="185" spans="1:15" ht="12.75">
      <c r="A185" s="133"/>
      <c r="B185" s="133"/>
      <c r="C185" s="133"/>
      <c r="D185" s="139">
        <v>39741</v>
      </c>
      <c r="E185" s="133" t="s">
        <v>119</v>
      </c>
      <c r="F185" s="133" t="s">
        <v>16</v>
      </c>
      <c r="G185" s="133" t="s">
        <v>1060</v>
      </c>
      <c r="H185" s="133">
        <v>5</v>
      </c>
      <c r="I185" s="133">
        <v>34</v>
      </c>
      <c r="J185" s="133">
        <v>8</v>
      </c>
      <c r="K185" s="133">
        <v>680</v>
      </c>
      <c r="L185" s="133">
        <v>160</v>
      </c>
      <c r="M185" s="133">
        <v>840</v>
      </c>
      <c r="N185" s="133" t="s">
        <v>1248</v>
      </c>
      <c r="O185" s="133"/>
    </row>
    <row r="186" spans="1:15" ht="12.75">
      <c r="A186" s="133"/>
      <c r="B186" s="133"/>
      <c r="C186" s="133"/>
      <c r="D186" s="133" t="s">
        <v>1367</v>
      </c>
      <c r="E186" s="133"/>
      <c r="F186" s="133"/>
      <c r="G186" s="133"/>
      <c r="H186" s="133">
        <v>5</v>
      </c>
      <c r="I186" s="133">
        <v>39</v>
      </c>
      <c r="J186" s="133">
        <v>9</v>
      </c>
      <c r="K186" s="133">
        <v>780</v>
      </c>
      <c r="L186" s="133">
        <v>180</v>
      </c>
      <c r="M186" s="133">
        <v>960</v>
      </c>
      <c r="N186" s="133" t="s">
        <v>1248</v>
      </c>
      <c r="O186" s="133"/>
    </row>
    <row r="187" spans="1:15" ht="12.75">
      <c r="A187" s="133"/>
      <c r="B187" s="124" t="s">
        <v>1365</v>
      </c>
      <c r="C187" s="133"/>
      <c r="D187" s="139"/>
      <c r="E187" s="124"/>
      <c r="F187" s="133"/>
      <c r="G187" s="133"/>
      <c r="H187" s="133"/>
      <c r="I187" s="133"/>
      <c r="J187" s="133"/>
      <c r="K187" s="133"/>
      <c r="L187" s="140">
        <f>GEOMEAN(L178:L186)</f>
        <v>16.620223620313077</v>
      </c>
      <c r="M187" s="133"/>
      <c r="N187" s="133"/>
      <c r="O187" s="133"/>
    </row>
    <row r="188" spans="1:15" ht="12.75">
      <c r="A188" s="133" t="s">
        <v>1376</v>
      </c>
      <c r="B188" s="133" t="s">
        <v>1377</v>
      </c>
      <c r="C188" s="133" t="s">
        <v>1085</v>
      </c>
      <c r="D188" s="139">
        <v>39552</v>
      </c>
      <c r="E188" s="133" t="s">
        <v>119</v>
      </c>
      <c r="F188" s="133" t="s">
        <v>161</v>
      </c>
      <c r="G188" s="133" t="s">
        <v>1060</v>
      </c>
      <c r="H188" s="133">
        <v>5</v>
      </c>
      <c r="I188" s="133">
        <v>11</v>
      </c>
      <c r="J188" s="133">
        <v>0</v>
      </c>
      <c r="K188" s="133">
        <v>220</v>
      </c>
      <c r="L188" s="133">
        <v>1</v>
      </c>
      <c r="M188" s="133">
        <v>220</v>
      </c>
      <c r="N188" s="133" t="s">
        <v>1248</v>
      </c>
      <c r="O188" s="133"/>
    </row>
    <row r="189" spans="1:15" ht="12.75">
      <c r="A189" s="133"/>
      <c r="B189" s="133"/>
      <c r="C189" s="133"/>
      <c r="D189" s="139">
        <v>39580</v>
      </c>
      <c r="E189" s="133" t="s">
        <v>119</v>
      </c>
      <c r="F189" s="133"/>
      <c r="G189" s="133" t="s">
        <v>1060</v>
      </c>
      <c r="H189" s="133">
        <v>5</v>
      </c>
      <c r="I189" s="133">
        <v>60</v>
      </c>
      <c r="J189" s="133">
        <v>1</v>
      </c>
      <c r="K189" s="133">
        <v>1200</v>
      </c>
      <c r="L189" s="133">
        <v>20</v>
      </c>
      <c r="M189" s="133">
        <v>1220</v>
      </c>
      <c r="N189" s="133" t="s">
        <v>1248</v>
      </c>
      <c r="O189" s="133"/>
    </row>
    <row r="190" spans="1:15" ht="12.75">
      <c r="A190" s="133"/>
      <c r="B190" s="133"/>
      <c r="C190" s="133"/>
      <c r="D190" s="139">
        <v>39608</v>
      </c>
      <c r="E190" s="133" t="s">
        <v>42</v>
      </c>
      <c r="F190" s="133" t="s">
        <v>16</v>
      </c>
      <c r="G190" s="133" t="s">
        <v>1060</v>
      </c>
      <c r="H190" s="133">
        <v>5</v>
      </c>
      <c r="I190" s="133">
        <v>39</v>
      </c>
      <c r="J190" s="133">
        <v>0</v>
      </c>
      <c r="K190" s="133">
        <v>780</v>
      </c>
      <c r="L190" s="133">
        <v>1</v>
      </c>
      <c r="M190" s="133">
        <v>780</v>
      </c>
      <c r="N190" s="133" t="s">
        <v>1248</v>
      </c>
      <c r="O190" s="133"/>
    </row>
    <row r="191" spans="1:15" ht="12.75">
      <c r="A191" s="133"/>
      <c r="B191" s="133"/>
      <c r="C191" s="133"/>
      <c r="D191" s="139" t="s">
        <v>1367</v>
      </c>
      <c r="E191" s="133"/>
      <c r="F191" s="133"/>
      <c r="G191" s="133"/>
      <c r="H191" s="133">
        <v>5</v>
      </c>
      <c r="I191" s="133">
        <v>18</v>
      </c>
      <c r="J191" s="133">
        <v>0</v>
      </c>
      <c r="K191" s="133">
        <v>360</v>
      </c>
      <c r="L191" s="133">
        <v>1</v>
      </c>
      <c r="M191" s="133">
        <v>360</v>
      </c>
      <c r="N191" s="133" t="s">
        <v>1248</v>
      </c>
      <c r="O191" s="133"/>
    </row>
    <row r="192" spans="1:15" ht="12.75">
      <c r="A192" s="133"/>
      <c r="B192" s="133"/>
      <c r="C192" s="133"/>
      <c r="D192" s="139">
        <v>39650</v>
      </c>
      <c r="E192" s="133" t="s">
        <v>42</v>
      </c>
      <c r="F192" s="133" t="s">
        <v>1262</v>
      </c>
      <c r="G192" s="133" t="s">
        <v>1060</v>
      </c>
      <c r="H192" s="133">
        <v>5</v>
      </c>
      <c r="I192" s="133">
        <v>14</v>
      </c>
      <c r="J192" s="133">
        <v>0</v>
      </c>
      <c r="K192" s="133">
        <v>280</v>
      </c>
      <c r="L192" s="133">
        <v>1</v>
      </c>
      <c r="M192" s="133">
        <v>280</v>
      </c>
      <c r="N192" s="133" t="s">
        <v>1248</v>
      </c>
      <c r="O192" s="133"/>
    </row>
    <row r="193" spans="1:15" ht="12.75">
      <c r="A193" s="133"/>
      <c r="B193" s="133"/>
      <c r="C193" s="133"/>
      <c r="D193" s="139">
        <v>39663</v>
      </c>
      <c r="E193" s="133" t="s">
        <v>119</v>
      </c>
      <c r="F193" s="133" t="s">
        <v>1262</v>
      </c>
      <c r="G193" s="133" t="s">
        <v>1060</v>
      </c>
      <c r="H193" s="133">
        <v>5</v>
      </c>
      <c r="I193" s="133">
        <v>75</v>
      </c>
      <c r="J193" s="133">
        <v>1</v>
      </c>
      <c r="K193" s="133">
        <v>1500</v>
      </c>
      <c r="L193" s="133">
        <v>20</v>
      </c>
      <c r="M193" s="133">
        <v>1520</v>
      </c>
      <c r="N193" s="133" t="s">
        <v>1248</v>
      </c>
      <c r="O193" s="133"/>
    </row>
    <row r="194" spans="1:15" ht="12.75">
      <c r="A194" s="133"/>
      <c r="B194" s="133"/>
      <c r="C194" s="133"/>
      <c r="D194" s="139">
        <v>39699</v>
      </c>
      <c r="E194" s="133" t="s">
        <v>119</v>
      </c>
      <c r="F194" s="133" t="s">
        <v>1262</v>
      </c>
      <c r="G194" s="133" t="s">
        <v>1364</v>
      </c>
      <c r="H194" s="133">
        <v>5</v>
      </c>
      <c r="I194" s="133">
        <v>26</v>
      </c>
      <c r="J194" s="133">
        <v>22</v>
      </c>
      <c r="K194" s="133">
        <v>520</v>
      </c>
      <c r="L194" s="133">
        <v>440</v>
      </c>
      <c r="M194" s="133">
        <v>960</v>
      </c>
      <c r="N194" s="133" t="s">
        <v>1248</v>
      </c>
      <c r="O194" s="133"/>
    </row>
    <row r="195" spans="1:15" ht="12.75">
      <c r="A195" s="133"/>
      <c r="B195" s="133"/>
      <c r="C195" s="133"/>
      <c r="D195" s="139">
        <v>39741</v>
      </c>
      <c r="E195" s="133" t="s">
        <v>119</v>
      </c>
      <c r="F195" s="133" t="s">
        <v>16</v>
      </c>
      <c r="G195" s="133" t="s">
        <v>1060</v>
      </c>
      <c r="H195" s="133">
        <v>5</v>
      </c>
      <c r="I195" s="133">
        <v>41</v>
      </c>
      <c r="J195" s="133">
        <v>13</v>
      </c>
      <c r="K195" s="133">
        <v>820</v>
      </c>
      <c r="L195" s="133">
        <v>260</v>
      </c>
      <c r="M195" s="133">
        <v>1080</v>
      </c>
      <c r="N195" s="133" t="s">
        <v>1248</v>
      </c>
      <c r="O195" s="133"/>
    </row>
    <row r="196" spans="1:15" ht="12.75">
      <c r="A196" s="133"/>
      <c r="B196" s="124" t="s">
        <v>1365</v>
      </c>
      <c r="C196" s="133"/>
      <c r="D196" s="133"/>
      <c r="E196" s="124"/>
      <c r="F196" s="133"/>
      <c r="G196" s="133"/>
      <c r="H196" s="133"/>
      <c r="I196" s="133"/>
      <c r="J196" s="133"/>
      <c r="K196" s="133"/>
      <c r="L196" s="140">
        <f>GEOMEAN(L188:L195)</f>
        <v>9.069028192518058</v>
      </c>
      <c r="M196" s="133"/>
      <c r="N196" s="133"/>
      <c r="O196" s="133"/>
    </row>
    <row r="197" spans="1:15" ht="12.75">
      <c r="A197" s="133" t="s">
        <v>1378</v>
      </c>
      <c r="B197" s="133" t="s">
        <v>1379</v>
      </c>
      <c r="C197" s="133" t="s">
        <v>1380</v>
      </c>
      <c r="D197" s="139">
        <v>39552</v>
      </c>
      <c r="E197" s="133" t="s">
        <v>119</v>
      </c>
      <c r="F197" s="133" t="s">
        <v>161</v>
      </c>
      <c r="G197" s="133" t="s">
        <v>1060</v>
      </c>
      <c r="H197" s="133">
        <v>5</v>
      </c>
      <c r="I197" s="133">
        <v>13</v>
      </c>
      <c r="J197" s="133">
        <v>0</v>
      </c>
      <c r="K197" s="133">
        <v>260</v>
      </c>
      <c r="L197" s="133">
        <v>1</v>
      </c>
      <c r="M197" s="133">
        <v>260</v>
      </c>
      <c r="N197" s="133" t="s">
        <v>1248</v>
      </c>
      <c r="O197" s="133"/>
    </row>
    <row r="198" spans="1:15" ht="12.75">
      <c r="A198" s="133"/>
      <c r="B198" s="133"/>
      <c r="C198" s="133"/>
      <c r="D198" s="139">
        <v>39579</v>
      </c>
      <c r="E198" s="133" t="s">
        <v>119</v>
      </c>
      <c r="F198" s="133"/>
      <c r="G198" s="133" t="s">
        <v>1060</v>
      </c>
      <c r="H198" s="133">
        <v>5</v>
      </c>
      <c r="I198" s="133">
        <v>17</v>
      </c>
      <c r="J198" s="133">
        <v>0</v>
      </c>
      <c r="K198" s="133">
        <v>340</v>
      </c>
      <c r="L198" s="133">
        <v>1</v>
      </c>
      <c r="M198" s="133">
        <v>340</v>
      </c>
      <c r="N198" s="133" t="s">
        <v>1248</v>
      </c>
      <c r="O198" s="133"/>
    </row>
    <row r="199" spans="1:15" ht="12.75">
      <c r="A199" s="133"/>
      <c r="B199" s="133"/>
      <c r="C199" s="133"/>
      <c r="D199" s="133" t="s">
        <v>1368</v>
      </c>
      <c r="E199" s="133"/>
      <c r="F199" s="133"/>
      <c r="G199" s="133"/>
      <c r="H199" s="133">
        <v>5</v>
      </c>
      <c r="I199" s="133">
        <v>24</v>
      </c>
      <c r="J199" s="133">
        <v>1</v>
      </c>
      <c r="K199" s="133">
        <v>480</v>
      </c>
      <c r="L199" s="133">
        <v>20</v>
      </c>
      <c r="M199" s="133">
        <v>500</v>
      </c>
      <c r="N199" s="133" t="s">
        <v>1248</v>
      </c>
      <c r="O199" s="133"/>
    </row>
    <row r="200" spans="1:15" ht="12.75">
      <c r="A200" s="133"/>
      <c r="B200" s="133"/>
      <c r="C200" s="133"/>
      <c r="D200" s="139">
        <v>39608</v>
      </c>
      <c r="E200" s="133" t="s">
        <v>42</v>
      </c>
      <c r="F200" s="133" t="s">
        <v>16</v>
      </c>
      <c r="G200" s="133" t="s">
        <v>1060</v>
      </c>
      <c r="H200" s="133">
        <v>5</v>
      </c>
      <c r="I200" s="133">
        <v>53</v>
      </c>
      <c r="J200" s="133">
        <v>0</v>
      </c>
      <c r="K200" s="133">
        <v>1060</v>
      </c>
      <c r="L200" s="133">
        <v>1</v>
      </c>
      <c r="M200" s="133">
        <v>1060</v>
      </c>
      <c r="N200" s="133" t="s">
        <v>1248</v>
      </c>
      <c r="O200" s="133"/>
    </row>
    <row r="201" spans="1:15" ht="12.75">
      <c r="A201" s="133"/>
      <c r="B201" s="133"/>
      <c r="C201" s="133"/>
      <c r="D201" s="139">
        <v>39664</v>
      </c>
      <c r="E201" s="133" t="s">
        <v>42</v>
      </c>
      <c r="F201" s="133" t="s">
        <v>1262</v>
      </c>
      <c r="G201" s="133" t="s">
        <v>1060</v>
      </c>
      <c r="H201" s="133">
        <v>5</v>
      </c>
      <c r="I201" s="133">
        <v>71</v>
      </c>
      <c r="J201" s="133">
        <v>4</v>
      </c>
      <c r="K201" s="133">
        <v>1420</v>
      </c>
      <c r="L201" s="133">
        <v>80</v>
      </c>
      <c r="M201" s="133">
        <v>1500</v>
      </c>
      <c r="N201" s="133" t="s">
        <v>1248</v>
      </c>
      <c r="O201" s="133"/>
    </row>
    <row r="202" spans="1:15" ht="12.75">
      <c r="A202" s="133"/>
      <c r="B202" s="133"/>
      <c r="C202" s="133"/>
      <c r="D202" s="133" t="s">
        <v>1367</v>
      </c>
      <c r="E202" s="133"/>
      <c r="F202" s="133"/>
      <c r="G202" s="133"/>
      <c r="H202" s="133">
        <v>5</v>
      </c>
      <c r="I202" s="133">
        <v>112</v>
      </c>
      <c r="J202" s="133">
        <v>4</v>
      </c>
      <c r="K202" s="133">
        <v>2240</v>
      </c>
      <c r="L202" s="133">
        <v>80</v>
      </c>
      <c r="M202" s="133">
        <v>2320</v>
      </c>
      <c r="N202" s="133" t="s">
        <v>1248</v>
      </c>
      <c r="O202" s="133"/>
    </row>
    <row r="203" spans="1:15" ht="12.75">
      <c r="A203" s="133"/>
      <c r="B203" s="133"/>
      <c r="C203" s="133"/>
      <c r="D203" s="139">
        <v>39698</v>
      </c>
      <c r="E203" s="133" t="s">
        <v>42</v>
      </c>
      <c r="F203" s="133" t="s">
        <v>1262</v>
      </c>
      <c r="G203" s="133" t="s">
        <v>1364</v>
      </c>
      <c r="H203" s="133">
        <v>5</v>
      </c>
      <c r="I203" s="133" t="s">
        <v>1381</v>
      </c>
      <c r="J203" s="133">
        <v>17</v>
      </c>
      <c r="K203" s="133" t="s">
        <v>1382</v>
      </c>
      <c r="L203" s="133">
        <v>340</v>
      </c>
      <c r="M203" s="133" t="s">
        <v>1383</v>
      </c>
      <c r="N203" s="133" t="s">
        <v>1248</v>
      </c>
      <c r="O203" s="133" t="s">
        <v>1384</v>
      </c>
    </row>
    <row r="204" spans="1:15" ht="12.75">
      <c r="A204" s="133"/>
      <c r="B204" s="124" t="s">
        <v>1365</v>
      </c>
      <c r="C204" s="133"/>
      <c r="D204" s="133"/>
      <c r="E204" s="124"/>
      <c r="F204" s="133"/>
      <c r="G204" s="133"/>
      <c r="H204" s="133"/>
      <c r="I204" s="133"/>
      <c r="J204" s="133"/>
      <c r="K204" s="133"/>
      <c r="L204" s="140">
        <f>GEOMEAN(L197:L203)</f>
        <v>12.337900670686684</v>
      </c>
      <c r="M204" s="133"/>
      <c r="N204" s="133"/>
      <c r="O204" s="133"/>
    </row>
    <row r="205" spans="1:15" ht="12.75">
      <c r="A205" s="133" t="s">
        <v>1385</v>
      </c>
      <c r="B205" s="133" t="s">
        <v>1386</v>
      </c>
      <c r="C205" s="133" t="s">
        <v>26</v>
      </c>
      <c r="D205" s="139">
        <v>39551</v>
      </c>
      <c r="E205" s="133" t="s">
        <v>42</v>
      </c>
      <c r="F205" s="133" t="s">
        <v>161</v>
      </c>
      <c r="G205" s="133" t="s">
        <v>1060</v>
      </c>
      <c r="H205" s="133">
        <v>5</v>
      </c>
      <c r="I205" s="133">
        <v>10</v>
      </c>
      <c r="J205" s="133">
        <v>0</v>
      </c>
      <c r="K205" s="133">
        <v>100</v>
      </c>
      <c r="L205" s="133">
        <v>1</v>
      </c>
      <c r="M205" s="133">
        <v>100</v>
      </c>
      <c r="N205" s="133" t="s">
        <v>1248</v>
      </c>
      <c r="O205" s="133"/>
    </row>
    <row r="206" spans="1:15" ht="12.75">
      <c r="A206" s="133"/>
      <c r="B206" s="133"/>
      <c r="C206" s="133"/>
      <c r="D206" s="139">
        <v>39579</v>
      </c>
      <c r="E206" s="133" t="s">
        <v>119</v>
      </c>
      <c r="F206" s="133" t="s">
        <v>16</v>
      </c>
      <c r="G206" s="133" t="s">
        <v>1060</v>
      </c>
      <c r="H206" s="133">
        <v>5</v>
      </c>
      <c r="I206" s="133">
        <v>56</v>
      </c>
      <c r="J206" s="133">
        <v>2</v>
      </c>
      <c r="K206" s="133">
        <v>1120</v>
      </c>
      <c r="L206" s="133">
        <v>40</v>
      </c>
      <c r="M206" s="133">
        <v>1160</v>
      </c>
      <c r="N206" s="133" t="s">
        <v>1248</v>
      </c>
      <c r="O206" s="133" t="s">
        <v>1389</v>
      </c>
    </row>
    <row r="207" spans="1:15" ht="12.75">
      <c r="A207" s="133"/>
      <c r="B207" s="133"/>
      <c r="C207" s="133"/>
      <c r="D207" s="139">
        <v>39608</v>
      </c>
      <c r="E207" s="133" t="s">
        <v>42</v>
      </c>
      <c r="F207" s="133" t="s">
        <v>161</v>
      </c>
      <c r="G207" s="133" t="s">
        <v>1060</v>
      </c>
      <c r="H207" s="133">
        <v>5</v>
      </c>
      <c r="I207" s="133">
        <v>43</v>
      </c>
      <c r="J207" s="133">
        <v>1</v>
      </c>
      <c r="K207" s="133">
        <v>860</v>
      </c>
      <c r="L207" s="133">
        <v>20</v>
      </c>
      <c r="M207" s="133">
        <v>880</v>
      </c>
      <c r="N207" s="133" t="s">
        <v>1248</v>
      </c>
      <c r="O207" s="133" t="s">
        <v>1390</v>
      </c>
    </row>
    <row r="208" spans="1:15" ht="12.75">
      <c r="A208" s="133"/>
      <c r="B208" s="133"/>
      <c r="C208" s="133"/>
      <c r="D208" s="139" t="s">
        <v>1368</v>
      </c>
      <c r="E208" s="133"/>
      <c r="F208" s="133"/>
      <c r="G208" s="133"/>
      <c r="H208" s="133">
        <v>5</v>
      </c>
      <c r="I208" s="133">
        <v>45</v>
      </c>
      <c r="J208" s="133">
        <v>3</v>
      </c>
      <c r="K208" s="133">
        <v>900</v>
      </c>
      <c r="L208" s="133">
        <v>60</v>
      </c>
      <c r="M208" s="133">
        <v>960</v>
      </c>
      <c r="N208" s="133" t="s">
        <v>1248</v>
      </c>
      <c r="O208" s="133"/>
    </row>
    <row r="209" spans="1:15" ht="12.75">
      <c r="A209" s="133"/>
      <c r="B209" s="133"/>
      <c r="C209" s="133"/>
      <c r="D209" s="139">
        <v>39650</v>
      </c>
      <c r="E209" s="133" t="s">
        <v>42</v>
      </c>
      <c r="F209" s="133" t="s">
        <v>161</v>
      </c>
      <c r="G209" s="133" t="s">
        <v>1060</v>
      </c>
      <c r="H209" s="133">
        <v>5</v>
      </c>
      <c r="I209" s="133">
        <v>32</v>
      </c>
      <c r="J209" s="133">
        <v>3</v>
      </c>
      <c r="K209" s="133">
        <v>640</v>
      </c>
      <c r="L209" s="133">
        <v>60</v>
      </c>
      <c r="M209" s="133">
        <v>700</v>
      </c>
      <c r="N209" s="133" t="s">
        <v>1248</v>
      </c>
      <c r="O209" s="133" t="s">
        <v>1391</v>
      </c>
    </row>
    <row r="210" spans="1:15" ht="12.75">
      <c r="A210" s="133"/>
      <c r="B210" s="133"/>
      <c r="C210" s="133"/>
      <c r="D210" s="139">
        <v>39663</v>
      </c>
      <c r="E210" s="133" t="s">
        <v>42</v>
      </c>
      <c r="F210" s="133" t="s">
        <v>161</v>
      </c>
      <c r="G210" s="133" t="s">
        <v>1060</v>
      </c>
      <c r="H210" s="133">
        <v>5</v>
      </c>
      <c r="I210" s="133">
        <v>117</v>
      </c>
      <c r="J210" s="133">
        <v>3</v>
      </c>
      <c r="K210" s="133">
        <v>2340</v>
      </c>
      <c r="L210" s="133">
        <v>60</v>
      </c>
      <c r="M210" s="133">
        <v>2400</v>
      </c>
      <c r="N210" s="133" t="s">
        <v>1248</v>
      </c>
      <c r="O210" s="133"/>
    </row>
    <row r="211" spans="1:15" ht="12.75">
      <c r="A211" s="133"/>
      <c r="B211" s="133"/>
      <c r="C211" s="133"/>
      <c r="D211" s="139">
        <v>39699</v>
      </c>
      <c r="E211" s="133" t="s">
        <v>119</v>
      </c>
      <c r="F211" s="133" t="s">
        <v>161</v>
      </c>
      <c r="G211" s="133" t="s">
        <v>1364</v>
      </c>
      <c r="H211" s="133">
        <v>5</v>
      </c>
      <c r="I211" s="133" t="s">
        <v>1392</v>
      </c>
      <c r="J211" s="133">
        <v>11</v>
      </c>
      <c r="K211" s="133" t="s">
        <v>1393</v>
      </c>
      <c r="L211" s="133">
        <v>220</v>
      </c>
      <c r="M211" s="133" t="s">
        <v>1394</v>
      </c>
      <c r="N211" s="133" t="s">
        <v>1248</v>
      </c>
      <c r="O211" s="133" t="s">
        <v>1395</v>
      </c>
    </row>
    <row r="212" spans="1:15" ht="12.75">
      <c r="A212" s="133"/>
      <c r="B212" s="133"/>
      <c r="C212" s="133"/>
      <c r="D212" s="133" t="s">
        <v>1367</v>
      </c>
      <c r="E212" s="133"/>
      <c r="F212" s="133"/>
      <c r="G212" s="133"/>
      <c r="H212" s="133">
        <v>5</v>
      </c>
      <c r="I212" s="133" t="s">
        <v>1396</v>
      </c>
      <c r="J212" s="133">
        <v>18</v>
      </c>
      <c r="K212" s="133" t="s">
        <v>1397</v>
      </c>
      <c r="L212" s="133">
        <v>360</v>
      </c>
      <c r="M212" s="133" t="s">
        <v>1398</v>
      </c>
      <c r="N212" s="133" t="s">
        <v>1248</v>
      </c>
      <c r="O212" s="133" t="s">
        <v>1395</v>
      </c>
    </row>
    <row r="213" spans="1:15" ht="12.75">
      <c r="A213" s="133"/>
      <c r="B213" s="133"/>
      <c r="C213" s="133"/>
      <c r="D213" s="139">
        <v>39741</v>
      </c>
      <c r="E213" s="133" t="s">
        <v>119</v>
      </c>
      <c r="F213" s="133"/>
      <c r="G213" s="133" t="s">
        <v>1060</v>
      </c>
      <c r="H213" s="133">
        <v>5</v>
      </c>
      <c r="I213" s="133">
        <v>28</v>
      </c>
      <c r="J213" s="133">
        <v>8</v>
      </c>
      <c r="K213" s="133">
        <v>560</v>
      </c>
      <c r="L213" s="133">
        <v>160</v>
      </c>
      <c r="M213" s="133">
        <v>720</v>
      </c>
      <c r="N213" s="133" t="s">
        <v>1248</v>
      </c>
      <c r="O213" s="133" t="s">
        <v>1328</v>
      </c>
    </row>
    <row r="214" spans="1:15" ht="12.75">
      <c r="A214" s="133"/>
      <c r="B214" s="124" t="s">
        <v>1365</v>
      </c>
      <c r="C214" s="133"/>
      <c r="D214" s="133"/>
      <c r="E214" s="124"/>
      <c r="F214" s="133"/>
      <c r="G214" s="133"/>
      <c r="H214" s="133"/>
      <c r="I214" s="133"/>
      <c r="J214" s="133"/>
      <c r="K214" s="133"/>
      <c r="L214" s="140">
        <f>GEOMEAN(L205:L213)</f>
        <v>50.63929558476007</v>
      </c>
      <c r="M214" s="133"/>
      <c r="N214" s="133"/>
      <c r="O214" s="133"/>
    </row>
    <row r="215" spans="1:15" ht="12.75">
      <c r="A215" s="133" t="s">
        <v>1399</v>
      </c>
      <c r="B215" s="133" t="s">
        <v>238</v>
      </c>
      <c r="C215" s="139" t="s">
        <v>1400</v>
      </c>
      <c r="D215" s="139">
        <v>39551</v>
      </c>
      <c r="E215" s="133" t="s">
        <v>119</v>
      </c>
      <c r="F215" s="133" t="s">
        <v>161</v>
      </c>
      <c r="G215" s="133" t="s">
        <v>1060</v>
      </c>
      <c r="H215" s="133">
        <v>5</v>
      </c>
      <c r="I215" s="133">
        <v>21</v>
      </c>
      <c r="J215" s="133">
        <v>1</v>
      </c>
      <c r="K215" s="133">
        <v>420</v>
      </c>
      <c r="L215" s="133">
        <v>20</v>
      </c>
      <c r="M215" s="133">
        <v>440</v>
      </c>
      <c r="N215" s="133" t="s">
        <v>1248</v>
      </c>
      <c r="O215" s="133"/>
    </row>
    <row r="216" spans="1:15" ht="12.75">
      <c r="A216" s="133"/>
      <c r="B216" s="133"/>
      <c r="C216" s="133"/>
      <c r="D216" s="133" t="s">
        <v>1367</v>
      </c>
      <c r="E216" s="133"/>
      <c r="F216" s="133"/>
      <c r="G216" s="133"/>
      <c r="H216" s="133">
        <v>5</v>
      </c>
      <c r="I216" s="133">
        <v>122</v>
      </c>
      <c r="J216" s="133">
        <v>4</v>
      </c>
      <c r="K216" s="133">
        <v>2440</v>
      </c>
      <c r="L216" s="133">
        <v>80</v>
      </c>
      <c r="M216" s="133">
        <v>2520</v>
      </c>
      <c r="N216" s="133" t="s">
        <v>1248</v>
      </c>
      <c r="O216" s="133"/>
    </row>
    <row r="217" spans="1:15" ht="12.75">
      <c r="A217" s="133"/>
      <c r="B217" s="133"/>
      <c r="C217" s="133"/>
      <c r="D217" s="139">
        <v>39579</v>
      </c>
      <c r="E217" s="133" t="s">
        <v>119</v>
      </c>
      <c r="F217" s="133"/>
      <c r="G217" s="133" t="s">
        <v>1060</v>
      </c>
      <c r="H217" s="133">
        <v>5</v>
      </c>
      <c r="I217" s="133">
        <v>61</v>
      </c>
      <c r="J217" s="133">
        <v>1</v>
      </c>
      <c r="K217" s="133">
        <v>1220</v>
      </c>
      <c r="L217" s="133">
        <v>20</v>
      </c>
      <c r="M217" s="133">
        <v>1240</v>
      </c>
      <c r="N217" s="133" t="s">
        <v>1248</v>
      </c>
      <c r="O217" s="133"/>
    </row>
    <row r="218" spans="1:15" ht="12.75">
      <c r="A218" s="133"/>
      <c r="B218" s="133"/>
      <c r="C218" s="133"/>
      <c r="D218" s="139">
        <v>39607</v>
      </c>
      <c r="E218" s="133" t="s">
        <v>119</v>
      </c>
      <c r="F218" s="133" t="s">
        <v>161</v>
      </c>
      <c r="G218" s="133" t="s">
        <v>1060</v>
      </c>
      <c r="H218" s="133">
        <v>5</v>
      </c>
      <c r="I218" s="133">
        <v>72</v>
      </c>
      <c r="J218" s="133">
        <v>4</v>
      </c>
      <c r="K218" s="133">
        <v>1440</v>
      </c>
      <c r="L218" s="133">
        <v>80</v>
      </c>
      <c r="M218" s="133">
        <v>1520</v>
      </c>
      <c r="N218" s="133" t="s">
        <v>1248</v>
      </c>
      <c r="O218" s="133"/>
    </row>
    <row r="219" spans="1:15" ht="12.75">
      <c r="A219" s="133"/>
      <c r="B219" s="133"/>
      <c r="C219" s="133"/>
      <c r="D219" s="139">
        <v>39649</v>
      </c>
      <c r="E219" s="133" t="s">
        <v>63</v>
      </c>
      <c r="F219" s="133" t="s">
        <v>161</v>
      </c>
      <c r="G219" s="133" t="s">
        <v>1060</v>
      </c>
      <c r="H219" s="133">
        <v>5</v>
      </c>
      <c r="I219" s="133">
        <v>28</v>
      </c>
      <c r="J219" s="133">
        <v>1</v>
      </c>
      <c r="K219" s="133">
        <v>560</v>
      </c>
      <c r="L219" s="133">
        <v>20</v>
      </c>
      <c r="M219" s="133">
        <v>580</v>
      </c>
      <c r="N219" s="133" t="s">
        <v>1248</v>
      </c>
      <c r="O219" s="133"/>
    </row>
    <row r="220" spans="1:15" ht="12.75">
      <c r="A220" s="133"/>
      <c r="B220" s="133"/>
      <c r="C220" s="133"/>
      <c r="D220" s="139">
        <v>39663</v>
      </c>
      <c r="E220" s="133" t="s">
        <v>42</v>
      </c>
      <c r="F220" s="133" t="s">
        <v>1402</v>
      </c>
      <c r="G220" s="133" t="s">
        <v>1060</v>
      </c>
      <c r="H220" s="133">
        <v>5</v>
      </c>
      <c r="I220" s="133">
        <v>131</v>
      </c>
      <c r="J220" s="133">
        <v>9</v>
      </c>
      <c r="K220" s="133">
        <v>2620</v>
      </c>
      <c r="L220" s="133">
        <v>180</v>
      </c>
      <c r="M220" s="133">
        <v>2800</v>
      </c>
      <c r="N220" s="133" t="s">
        <v>1248</v>
      </c>
      <c r="O220" s="133"/>
    </row>
    <row r="221" spans="1:15" ht="12.75">
      <c r="A221" s="133"/>
      <c r="B221" s="133"/>
      <c r="C221" s="133"/>
      <c r="D221" s="139">
        <v>39698</v>
      </c>
      <c r="E221" s="133" t="s">
        <v>119</v>
      </c>
      <c r="F221" s="133" t="s">
        <v>161</v>
      </c>
      <c r="G221" s="133" t="s">
        <v>1364</v>
      </c>
      <c r="H221" s="133">
        <v>5</v>
      </c>
      <c r="I221" s="133" t="s">
        <v>1403</v>
      </c>
      <c r="J221" s="133">
        <v>26</v>
      </c>
      <c r="K221" s="133" t="s">
        <v>1404</v>
      </c>
      <c r="L221" s="133">
        <v>520</v>
      </c>
      <c r="M221" s="133" t="s">
        <v>1405</v>
      </c>
      <c r="N221" s="133" t="s">
        <v>1248</v>
      </c>
      <c r="O221" s="133" t="s">
        <v>1406</v>
      </c>
    </row>
    <row r="222" spans="1:15" ht="12.75">
      <c r="A222" s="133"/>
      <c r="B222" s="133"/>
      <c r="C222" s="133"/>
      <c r="D222" s="133" t="s">
        <v>1367</v>
      </c>
      <c r="E222" s="133"/>
      <c r="F222" s="133"/>
      <c r="G222" s="133"/>
      <c r="H222" s="133">
        <v>5</v>
      </c>
      <c r="I222" s="133" t="s">
        <v>1407</v>
      </c>
      <c r="J222" s="133">
        <v>14</v>
      </c>
      <c r="K222" s="133" t="s">
        <v>1408</v>
      </c>
      <c r="L222" s="133">
        <v>280</v>
      </c>
      <c r="M222" s="133" t="s">
        <v>1409</v>
      </c>
      <c r="N222" s="133" t="s">
        <v>1248</v>
      </c>
      <c r="O222" s="133" t="s">
        <v>1406</v>
      </c>
    </row>
    <row r="223" spans="1:15" ht="12.75">
      <c r="A223" s="133"/>
      <c r="B223" s="133"/>
      <c r="C223" s="133" t="s">
        <v>1400</v>
      </c>
      <c r="D223" s="139">
        <v>39740</v>
      </c>
      <c r="E223" s="133" t="s">
        <v>119</v>
      </c>
      <c r="F223" s="133"/>
      <c r="G223" s="133" t="s">
        <v>1060</v>
      </c>
      <c r="H223" s="133">
        <v>5</v>
      </c>
      <c r="I223" s="133">
        <v>73</v>
      </c>
      <c r="J223" s="133">
        <v>92</v>
      </c>
      <c r="K223" s="133">
        <v>1460</v>
      </c>
      <c r="L223" s="133">
        <v>1840</v>
      </c>
      <c r="M223" s="133">
        <v>3300</v>
      </c>
      <c r="N223" s="133" t="s">
        <v>1248</v>
      </c>
      <c r="O223" s="133"/>
    </row>
    <row r="224" spans="1:15" ht="12.75">
      <c r="A224" s="133"/>
      <c r="B224" s="124" t="s">
        <v>1365</v>
      </c>
      <c r="C224" s="133"/>
      <c r="D224" s="139"/>
      <c r="E224" s="124"/>
      <c r="F224" s="133"/>
      <c r="G224" s="133"/>
      <c r="H224" s="133"/>
      <c r="I224" s="133"/>
      <c r="J224" s="133"/>
      <c r="K224" s="133"/>
      <c r="L224" s="140">
        <f>GEOMEAN(L215:L223)</f>
        <v>110.56394296020628</v>
      </c>
      <c r="M224" s="133"/>
      <c r="N224" s="133"/>
      <c r="O224" s="133"/>
    </row>
    <row r="225" spans="1:15" ht="12.75">
      <c r="A225" s="133" t="s">
        <v>1410</v>
      </c>
      <c r="B225" s="133" t="s">
        <v>1411</v>
      </c>
      <c r="C225" s="133" t="s">
        <v>199</v>
      </c>
      <c r="D225" s="139">
        <v>39551</v>
      </c>
      <c r="E225" s="133" t="s">
        <v>42</v>
      </c>
      <c r="F225" s="133" t="s">
        <v>161</v>
      </c>
      <c r="G225" s="133" t="s">
        <v>1060</v>
      </c>
      <c r="H225" s="133">
        <v>5</v>
      </c>
      <c r="I225" s="133">
        <v>17</v>
      </c>
      <c r="J225" s="133">
        <v>0</v>
      </c>
      <c r="K225" s="133">
        <v>340</v>
      </c>
      <c r="L225" s="133">
        <v>1</v>
      </c>
      <c r="M225" s="133">
        <v>340</v>
      </c>
      <c r="N225" s="133" t="s">
        <v>1248</v>
      </c>
      <c r="O225" s="133" t="s">
        <v>1412</v>
      </c>
    </row>
    <row r="226" spans="1:15" ht="12.75">
      <c r="A226" s="133"/>
      <c r="B226" s="133"/>
      <c r="C226" s="133"/>
      <c r="D226" s="133" t="s">
        <v>1367</v>
      </c>
      <c r="E226" s="133"/>
      <c r="F226" s="133"/>
      <c r="G226" s="133"/>
      <c r="H226" s="133">
        <v>5</v>
      </c>
      <c r="I226" s="133">
        <v>18</v>
      </c>
      <c r="J226" s="133">
        <v>0</v>
      </c>
      <c r="K226" s="133">
        <v>360</v>
      </c>
      <c r="L226" s="133">
        <v>1</v>
      </c>
      <c r="M226" s="133">
        <v>360</v>
      </c>
      <c r="N226" s="133" t="s">
        <v>1248</v>
      </c>
      <c r="O226" s="133"/>
    </row>
    <row r="227" spans="1:15" ht="12.75">
      <c r="A227" s="133"/>
      <c r="B227" s="133"/>
      <c r="C227" s="133"/>
      <c r="D227" s="139">
        <v>39579</v>
      </c>
      <c r="E227" s="133" t="s">
        <v>119</v>
      </c>
      <c r="F227" s="133"/>
      <c r="G227" s="133" t="s">
        <v>1060</v>
      </c>
      <c r="H227" s="133">
        <v>5</v>
      </c>
      <c r="I227" s="133">
        <v>23</v>
      </c>
      <c r="J227" s="133">
        <v>3</v>
      </c>
      <c r="K227" s="133">
        <v>460</v>
      </c>
      <c r="L227" s="133">
        <v>60</v>
      </c>
      <c r="M227" s="133">
        <v>520</v>
      </c>
      <c r="N227" s="133" t="s">
        <v>1248</v>
      </c>
      <c r="O227" s="133"/>
    </row>
    <row r="228" spans="1:15" ht="12.75">
      <c r="A228" s="133"/>
      <c r="B228" s="133"/>
      <c r="C228" s="133"/>
      <c r="D228" s="139">
        <v>39607</v>
      </c>
      <c r="E228" s="133" t="s">
        <v>119</v>
      </c>
      <c r="F228" s="133"/>
      <c r="G228" s="133" t="s">
        <v>1060</v>
      </c>
      <c r="H228" s="133">
        <v>5</v>
      </c>
      <c r="I228" s="133">
        <v>58</v>
      </c>
      <c r="J228" s="133">
        <v>4</v>
      </c>
      <c r="K228" s="133">
        <v>1160</v>
      </c>
      <c r="L228" s="133">
        <v>80</v>
      </c>
      <c r="M228" s="133">
        <v>1240</v>
      </c>
      <c r="N228" s="133" t="s">
        <v>1248</v>
      </c>
      <c r="O228" s="133"/>
    </row>
    <row r="229" spans="1:15" ht="12.75">
      <c r="A229" s="133"/>
      <c r="B229" s="133"/>
      <c r="C229" s="133"/>
      <c r="D229" s="139">
        <v>39649</v>
      </c>
      <c r="E229" s="133" t="s">
        <v>42</v>
      </c>
      <c r="F229" s="133" t="s">
        <v>161</v>
      </c>
      <c r="G229" s="133" t="s">
        <v>1060</v>
      </c>
      <c r="H229" s="133">
        <v>5</v>
      </c>
      <c r="I229" s="133">
        <v>58</v>
      </c>
      <c r="J229" s="133">
        <v>6</v>
      </c>
      <c r="K229" s="133">
        <v>1160</v>
      </c>
      <c r="L229" s="133">
        <v>120</v>
      </c>
      <c r="M229" s="133">
        <v>1280</v>
      </c>
      <c r="N229" s="133" t="s">
        <v>1248</v>
      </c>
      <c r="O229" s="133" t="s">
        <v>1414</v>
      </c>
    </row>
    <row r="230" spans="1:15" ht="12.75">
      <c r="A230" s="133"/>
      <c r="B230" s="133"/>
      <c r="C230" s="133"/>
      <c r="D230" s="139">
        <v>39663</v>
      </c>
      <c r="E230" s="133" t="s">
        <v>42</v>
      </c>
      <c r="F230" s="133" t="s">
        <v>161</v>
      </c>
      <c r="G230" s="133" t="s">
        <v>1060</v>
      </c>
      <c r="H230" s="133">
        <v>5</v>
      </c>
      <c r="I230" s="133">
        <v>137</v>
      </c>
      <c r="J230" s="133">
        <v>10</v>
      </c>
      <c r="K230" s="133">
        <v>2740</v>
      </c>
      <c r="L230" s="133">
        <v>200</v>
      </c>
      <c r="M230" s="133">
        <v>2940</v>
      </c>
      <c r="N230" s="133" t="s">
        <v>1248</v>
      </c>
      <c r="O230" s="133"/>
    </row>
    <row r="231" spans="1:15" ht="12.75">
      <c r="A231" s="133"/>
      <c r="B231" s="133"/>
      <c r="C231" s="133"/>
      <c r="D231" s="133" t="s">
        <v>1368</v>
      </c>
      <c r="E231" s="133"/>
      <c r="F231" s="133"/>
      <c r="G231" s="133"/>
      <c r="H231" s="133">
        <v>5</v>
      </c>
      <c r="I231" s="133">
        <v>94</v>
      </c>
      <c r="J231" s="133">
        <v>8</v>
      </c>
      <c r="K231" s="133">
        <v>1880</v>
      </c>
      <c r="L231" s="133">
        <v>160</v>
      </c>
      <c r="M231" s="133">
        <v>2040</v>
      </c>
      <c r="N231" s="133" t="s">
        <v>1248</v>
      </c>
      <c r="O231" s="133"/>
    </row>
    <row r="232" spans="1:15" ht="12.75">
      <c r="A232" s="133"/>
      <c r="B232" s="133"/>
      <c r="C232" s="133" t="s">
        <v>1415</v>
      </c>
      <c r="D232" s="139">
        <v>39698</v>
      </c>
      <c r="E232" s="133" t="s">
        <v>119</v>
      </c>
      <c r="F232" s="133" t="s">
        <v>1262</v>
      </c>
      <c r="G232" s="133" t="s">
        <v>1364</v>
      </c>
      <c r="H232" s="133">
        <v>5</v>
      </c>
      <c r="I232" s="133" t="s">
        <v>1416</v>
      </c>
      <c r="J232" s="133">
        <v>26</v>
      </c>
      <c r="K232" s="133" t="s">
        <v>1383</v>
      </c>
      <c r="L232" s="133">
        <v>520</v>
      </c>
      <c r="M232" s="133" t="s">
        <v>1417</v>
      </c>
      <c r="N232" s="133" t="s">
        <v>1248</v>
      </c>
      <c r="O232" s="133" t="s">
        <v>1372</v>
      </c>
    </row>
    <row r="233" spans="1:15" ht="12.75">
      <c r="A233" s="133"/>
      <c r="B233" s="133"/>
      <c r="C233" s="133"/>
      <c r="D233" s="139">
        <v>39740</v>
      </c>
      <c r="E233" s="133" t="s">
        <v>119</v>
      </c>
      <c r="F233" s="133" t="s">
        <v>58</v>
      </c>
      <c r="G233" s="133" t="s">
        <v>1060</v>
      </c>
      <c r="H233" s="133">
        <v>5</v>
      </c>
      <c r="I233" s="133">
        <v>159</v>
      </c>
      <c r="J233" s="133">
        <v>98</v>
      </c>
      <c r="K233" s="133">
        <v>3180</v>
      </c>
      <c r="L233" s="133">
        <v>1960</v>
      </c>
      <c r="M233" s="133">
        <v>5140</v>
      </c>
      <c r="N233" s="133" t="s">
        <v>1248</v>
      </c>
      <c r="O233" s="133"/>
    </row>
    <row r="234" spans="1:15" ht="12.75">
      <c r="A234" s="133"/>
      <c r="B234" s="124" t="s">
        <v>1365</v>
      </c>
      <c r="C234" s="133"/>
      <c r="D234" s="133"/>
      <c r="E234" s="124"/>
      <c r="F234" s="133"/>
      <c r="G234" s="133"/>
      <c r="H234" s="133"/>
      <c r="I234" s="133"/>
      <c r="J234" s="133"/>
      <c r="K234" s="133"/>
      <c r="L234" s="140">
        <f>GEOMEAN(L225:L233)</f>
        <v>64.29889979403012</v>
      </c>
      <c r="M234" s="133"/>
      <c r="N234" s="133"/>
      <c r="O234" s="133"/>
    </row>
    <row r="235" spans="1:15" ht="12.75">
      <c r="A235" s="133" t="s">
        <v>1419</v>
      </c>
      <c r="B235" s="133" t="s">
        <v>1420</v>
      </c>
      <c r="C235" s="133" t="s">
        <v>1421</v>
      </c>
      <c r="D235" s="139">
        <v>39551</v>
      </c>
      <c r="E235" s="133" t="s">
        <v>42</v>
      </c>
      <c r="F235" s="133" t="s">
        <v>161</v>
      </c>
      <c r="G235" s="133" t="s">
        <v>1060</v>
      </c>
      <c r="H235" s="133">
        <v>5</v>
      </c>
      <c r="I235" s="133">
        <v>12</v>
      </c>
      <c r="J235" s="133">
        <v>1</v>
      </c>
      <c r="K235" s="133">
        <v>240</v>
      </c>
      <c r="L235" s="133">
        <v>20</v>
      </c>
      <c r="M235" s="133">
        <v>260</v>
      </c>
      <c r="N235" s="133" t="s">
        <v>1248</v>
      </c>
      <c r="O235" s="133"/>
    </row>
    <row r="236" spans="1:15" ht="12.75">
      <c r="A236" s="133"/>
      <c r="B236" s="133"/>
      <c r="C236" s="133"/>
      <c r="D236" s="139">
        <v>39579</v>
      </c>
      <c r="E236" s="133" t="s">
        <v>119</v>
      </c>
      <c r="F236" s="133" t="s">
        <v>116</v>
      </c>
      <c r="G236" s="133" t="s">
        <v>1060</v>
      </c>
      <c r="H236" s="133">
        <v>5</v>
      </c>
      <c r="I236" s="133">
        <v>46</v>
      </c>
      <c r="J236" s="133">
        <v>0</v>
      </c>
      <c r="K236" s="133">
        <v>920</v>
      </c>
      <c r="L236" s="133">
        <v>1</v>
      </c>
      <c r="M236" s="133">
        <v>920</v>
      </c>
      <c r="N236" s="133" t="s">
        <v>1248</v>
      </c>
      <c r="O236" s="133" t="s">
        <v>1422</v>
      </c>
    </row>
    <row r="237" spans="1:15" ht="12.75">
      <c r="A237" s="133"/>
      <c r="B237" s="133"/>
      <c r="C237" s="133"/>
      <c r="D237" s="133" t="s">
        <v>1367</v>
      </c>
      <c r="E237" s="133"/>
      <c r="F237" s="133"/>
      <c r="G237" s="133"/>
      <c r="H237" s="133">
        <v>5</v>
      </c>
      <c r="I237" s="133">
        <v>44</v>
      </c>
      <c r="J237" s="133">
        <v>1</v>
      </c>
      <c r="K237" s="133">
        <v>880</v>
      </c>
      <c r="L237" s="133">
        <v>20</v>
      </c>
      <c r="M237" s="133">
        <v>900</v>
      </c>
      <c r="N237" s="133" t="s">
        <v>1248</v>
      </c>
      <c r="O237" s="133"/>
    </row>
    <row r="238" spans="1:15" ht="12.75">
      <c r="A238" s="133"/>
      <c r="B238" s="133"/>
      <c r="C238" s="133"/>
      <c r="D238" s="139">
        <v>39607</v>
      </c>
      <c r="E238" s="133" t="s">
        <v>119</v>
      </c>
      <c r="F238" s="133"/>
      <c r="G238" s="133" t="s">
        <v>1060</v>
      </c>
      <c r="H238" s="133">
        <v>5</v>
      </c>
      <c r="I238" s="133">
        <v>97</v>
      </c>
      <c r="J238" s="133">
        <v>1</v>
      </c>
      <c r="K238" s="133">
        <v>1940</v>
      </c>
      <c r="L238" s="133">
        <v>20</v>
      </c>
      <c r="M238" s="133">
        <v>1960</v>
      </c>
      <c r="N238" s="133" t="s">
        <v>1248</v>
      </c>
      <c r="O238" s="133"/>
    </row>
    <row r="239" spans="1:15" ht="12.75">
      <c r="A239" s="133"/>
      <c r="B239" s="139"/>
      <c r="C239" s="133" t="s">
        <v>1423</v>
      </c>
      <c r="D239" s="139">
        <v>39649</v>
      </c>
      <c r="E239" s="133" t="s">
        <v>42</v>
      </c>
      <c r="F239" s="133" t="s">
        <v>161</v>
      </c>
      <c r="G239" s="133" t="s">
        <v>1060</v>
      </c>
      <c r="H239" s="133">
        <v>5</v>
      </c>
      <c r="I239" s="133">
        <v>41</v>
      </c>
      <c r="J239" s="133">
        <v>0</v>
      </c>
      <c r="K239" s="133">
        <v>820</v>
      </c>
      <c r="L239" s="133">
        <v>1</v>
      </c>
      <c r="M239" s="133">
        <v>820</v>
      </c>
      <c r="N239" s="133" t="s">
        <v>1248</v>
      </c>
      <c r="O239" s="133" t="s">
        <v>1424</v>
      </c>
    </row>
    <row r="240" spans="1:15" ht="12.75">
      <c r="A240" s="133"/>
      <c r="B240" s="133"/>
      <c r="C240" s="133"/>
      <c r="D240" s="139">
        <v>39663</v>
      </c>
      <c r="E240" s="133" t="s">
        <v>119</v>
      </c>
      <c r="F240" s="133" t="s">
        <v>161</v>
      </c>
      <c r="G240" s="133" t="s">
        <v>1060</v>
      </c>
      <c r="H240" s="133">
        <v>5</v>
      </c>
      <c r="I240" s="133">
        <v>93</v>
      </c>
      <c r="J240" s="133">
        <v>2</v>
      </c>
      <c r="K240" s="133">
        <v>1860</v>
      </c>
      <c r="L240" s="133">
        <v>40</v>
      </c>
      <c r="M240" s="133">
        <v>1900</v>
      </c>
      <c r="N240" s="133" t="s">
        <v>1248</v>
      </c>
      <c r="O240" s="133"/>
    </row>
    <row r="241" spans="1:15" ht="12.75">
      <c r="A241" s="133"/>
      <c r="B241" s="133"/>
      <c r="C241" s="133"/>
      <c r="D241" s="139">
        <v>39698</v>
      </c>
      <c r="E241" s="133" t="s">
        <v>119</v>
      </c>
      <c r="F241" s="133" t="s">
        <v>161</v>
      </c>
      <c r="G241" s="133" t="s">
        <v>1364</v>
      </c>
      <c r="H241" s="133">
        <v>5</v>
      </c>
      <c r="I241" s="133">
        <v>35</v>
      </c>
      <c r="J241" s="133">
        <v>36</v>
      </c>
      <c r="K241" s="133">
        <v>700</v>
      </c>
      <c r="L241" s="133">
        <v>720</v>
      </c>
      <c r="M241" s="133">
        <v>1420</v>
      </c>
      <c r="N241" s="133" t="s">
        <v>1248</v>
      </c>
      <c r="O241" s="133"/>
    </row>
    <row r="242" spans="1:15" ht="12.75">
      <c r="A242" s="133"/>
      <c r="B242" s="133"/>
      <c r="C242" s="133"/>
      <c r="D242" s="139">
        <v>39740</v>
      </c>
      <c r="E242" s="133" t="s">
        <v>119</v>
      </c>
      <c r="F242" s="133"/>
      <c r="G242" s="133" t="s">
        <v>1060</v>
      </c>
      <c r="H242" s="133">
        <v>5</v>
      </c>
      <c r="I242" s="133">
        <v>136</v>
      </c>
      <c r="J242" s="133">
        <v>82</v>
      </c>
      <c r="K242" s="133">
        <v>2720</v>
      </c>
      <c r="L242" s="133">
        <v>1640</v>
      </c>
      <c r="M242" s="133">
        <v>4360</v>
      </c>
      <c r="N242" s="133" t="s">
        <v>1248</v>
      </c>
      <c r="O242" s="133" t="s">
        <v>1425</v>
      </c>
    </row>
    <row r="243" spans="1:15" ht="12.75">
      <c r="A243" s="133"/>
      <c r="B243" s="124" t="s">
        <v>1365</v>
      </c>
      <c r="C243" s="133"/>
      <c r="D243" s="133"/>
      <c r="E243" s="124"/>
      <c r="F243" s="133"/>
      <c r="G243" s="133"/>
      <c r="H243" s="133"/>
      <c r="I243" s="133"/>
      <c r="J243" s="133"/>
      <c r="K243" s="133"/>
      <c r="L243" s="140">
        <f>GEOMEAN(L235:L242)</f>
        <v>28.00050024617781</v>
      </c>
      <c r="M243" s="133"/>
      <c r="N243" s="133"/>
      <c r="O243" s="133"/>
    </row>
    <row r="244" spans="1:15" ht="12.75">
      <c r="A244" s="133" t="s">
        <v>1426</v>
      </c>
      <c r="B244" s="133" t="s">
        <v>1427</v>
      </c>
      <c r="C244" s="133" t="s">
        <v>1428</v>
      </c>
      <c r="D244" s="139">
        <v>39551</v>
      </c>
      <c r="E244" s="133" t="s">
        <v>119</v>
      </c>
      <c r="F244" s="133" t="s">
        <v>161</v>
      </c>
      <c r="G244" s="133" t="s">
        <v>1060</v>
      </c>
      <c r="H244" s="133">
        <v>5</v>
      </c>
      <c r="I244" s="133">
        <v>15</v>
      </c>
      <c r="J244" s="133">
        <v>0</v>
      </c>
      <c r="K244" s="133">
        <v>300</v>
      </c>
      <c r="L244" s="133">
        <v>1</v>
      </c>
      <c r="M244" s="133">
        <v>300</v>
      </c>
      <c r="N244" s="133" t="s">
        <v>1248</v>
      </c>
      <c r="O244" s="133"/>
    </row>
    <row r="245" spans="1:15" ht="12.75">
      <c r="A245" s="133"/>
      <c r="B245" s="133"/>
      <c r="C245" s="133"/>
      <c r="D245" s="139">
        <v>39579</v>
      </c>
      <c r="E245" s="133" t="s">
        <v>119</v>
      </c>
      <c r="F245" s="133"/>
      <c r="G245" s="133" t="s">
        <v>1060</v>
      </c>
      <c r="H245" s="133">
        <v>5</v>
      </c>
      <c r="I245" s="133">
        <v>30</v>
      </c>
      <c r="J245" s="133">
        <v>0</v>
      </c>
      <c r="K245" s="133">
        <v>600</v>
      </c>
      <c r="L245" s="133">
        <v>1</v>
      </c>
      <c r="M245" s="133">
        <v>600</v>
      </c>
      <c r="N245" s="133" t="s">
        <v>1248</v>
      </c>
      <c r="O245" s="133" t="s">
        <v>1430</v>
      </c>
    </row>
    <row r="246" spans="1:15" ht="12.75">
      <c r="A246" s="133"/>
      <c r="B246" s="133"/>
      <c r="C246" s="133"/>
      <c r="D246" s="139">
        <v>39607</v>
      </c>
      <c r="E246" s="133" t="s">
        <v>119</v>
      </c>
      <c r="F246" s="133" t="s">
        <v>161</v>
      </c>
      <c r="G246" s="133" t="s">
        <v>1060</v>
      </c>
      <c r="H246" s="133">
        <v>5</v>
      </c>
      <c r="I246" s="133">
        <v>45</v>
      </c>
      <c r="J246" s="133">
        <v>4</v>
      </c>
      <c r="K246" s="133">
        <v>900</v>
      </c>
      <c r="L246" s="133">
        <v>80</v>
      </c>
      <c r="M246" s="133">
        <v>980</v>
      </c>
      <c r="N246" s="133" t="s">
        <v>1248</v>
      </c>
      <c r="O246" s="133" t="s">
        <v>1431</v>
      </c>
    </row>
    <row r="247" spans="1:15" ht="12.75">
      <c r="A247" s="133"/>
      <c r="B247" s="133"/>
      <c r="C247" s="133"/>
      <c r="D247" s="139">
        <v>39649</v>
      </c>
      <c r="E247" s="133" t="s">
        <v>42</v>
      </c>
      <c r="F247" s="133"/>
      <c r="G247" s="133" t="s">
        <v>1060</v>
      </c>
      <c r="H247" s="133">
        <v>5</v>
      </c>
      <c r="I247" s="133">
        <v>24</v>
      </c>
      <c r="J247" s="133">
        <v>0</v>
      </c>
      <c r="K247" s="133">
        <v>480</v>
      </c>
      <c r="L247" s="133">
        <v>1</v>
      </c>
      <c r="M247" s="133">
        <v>480</v>
      </c>
      <c r="N247" s="133" t="s">
        <v>1248</v>
      </c>
      <c r="O247" s="133"/>
    </row>
    <row r="248" spans="1:15" ht="12.75">
      <c r="A248" s="133"/>
      <c r="B248" s="133"/>
      <c r="C248" s="133"/>
      <c r="D248" s="139">
        <v>39663</v>
      </c>
      <c r="E248" s="133" t="s">
        <v>63</v>
      </c>
      <c r="F248" s="133" t="s">
        <v>161</v>
      </c>
      <c r="G248" s="133" t="s">
        <v>1060</v>
      </c>
      <c r="H248" s="133">
        <v>5</v>
      </c>
      <c r="I248" s="133" t="s">
        <v>1432</v>
      </c>
      <c r="J248" s="133">
        <v>3</v>
      </c>
      <c r="K248" s="133" t="s">
        <v>1433</v>
      </c>
      <c r="L248" s="133">
        <v>60</v>
      </c>
      <c r="M248" s="133" t="s">
        <v>1434</v>
      </c>
      <c r="N248" s="133" t="s">
        <v>1248</v>
      </c>
      <c r="O248" s="133" t="s">
        <v>1372</v>
      </c>
    </row>
    <row r="249" spans="1:15" ht="12.75">
      <c r="A249" s="133"/>
      <c r="B249" s="133"/>
      <c r="C249" s="133" t="s">
        <v>1436</v>
      </c>
      <c r="D249" s="139">
        <v>39698</v>
      </c>
      <c r="E249" s="133" t="s">
        <v>42</v>
      </c>
      <c r="F249" s="133" t="s">
        <v>161</v>
      </c>
      <c r="G249" s="133" t="s">
        <v>1364</v>
      </c>
      <c r="H249" s="133">
        <v>5</v>
      </c>
      <c r="I249" s="133">
        <v>70</v>
      </c>
      <c r="J249" s="133">
        <v>5</v>
      </c>
      <c r="K249" s="133">
        <v>1400</v>
      </c>
      <c r="L249" s="133">
        <v>100</v>
      </c>
      <c r="M249" s="133">
        <v>1500</v>
      </c>
      <c r="N249" s="133" t="s">
        <v>1248</v>
      </c>
      <c r="O249" s="133"/>
    </row>
    <row r="250" spans="1:15" ht="12.75">
      <c r="A250" s="133"/>
      <c r="B250" s="133"/>
      <c r="C250" s="133"/>
      <c r="D250" s="133" t="s">
        <v>1367</v>
      </c>
      <c r="E250" s="133"/>
      <c r="F250" s="133"/>
      <c r="G250" s="133"/>
      <c r="H250" s="133">
        <v>5</v>
      </c>
      <c r="I250" s="133">
        <v>91</v>
      </c>
      <c r="J250" s="133">
        <v>23</v>
      </c>
      <c r="K250" s="133">
        <v>1820</v>
      </c>
      <c r="L250" s="133">
        <v>460</v>
      </c>
      <c r="M250" s="133">
        <v>2280</v>
      </c>
      <c r="N250" s="133" t="s">
        <v>1248</v>
      </c>
      <c r="O250" s="133"/>
    </row>
    <row r="251" spans="1:15" ht="12.75">
      <c r="A251" s="133"/>
      <c r="B251" s="133"/>
      <c r="C251" s="133"/>
      <c r="D251" s="139">
        <v>39740</v>
      </c>
      <c r="E251" s="133" t="s">
        <v>1437</v>
      </c>
      <c r="F251" s="133"/>
      <c r="G251" s="133" t="s">
        <v>1060</v>
      </c>
      <c r="H251" s="133">
        <v>5</v>
      </c>
      <c r="I251" s="133">
        <v>29</v>
      </c>
      <c r="J251" s="133">
        <v>5</v>
      </c>
      <c r="K251" s="133">
        <v>580</v>
      </c>
      <c r="L251" s="133">
        <v>100</v>
      </c>
      <c r="M251" s="133">
        <v>680</v>
      </c>
      <c r="N251" s="133" t="s">
        <v>1248</v>
      </c>
      <c r="O251" s="133"/>
    </row>
    <row r="252" spans="1:15" ht="12.75">
      <c r="A252" s="133"/>
      <c r="B252" s="124" t="s">
        <v>1365</v>
      </c>
      <c r="C252" s="133"/>
      <c r="D252" s="133"/>
      <c r="E252" s="124"/>
      <c r="F252" s="133"/>
      <c r="G252" s="133"/>
      <c r="H252" s="133"/>
      <c r="I252" s="133"/>
      <c r="J252" s="133"/>
      <c r="K252" s="133"/>
      <c r="L252" s="140">
        <f>GEOMEAN(L244:L251)</f>
        <v>19.633597507598413</v>
      </c>
      <c r="M252" s="133"/>
      <c r="N252" s="133"/>
      <c r="O252" s="133"/>
    </row>
    <row r="253" spans="1:15" ht="12.75">
      <c r="A253" s="133" t="s">
        <v>1438</v>
      </c>
      <c r="B253" s="133" t="s">
        <v>1439</v>
      </c>
      <c r="C253" s="133" t="s">
        <v>1428</v>
      </c>
      <c r="D253" s="139">
        <v>39551</v>
      </c>
      <c r="E253" s="133" t="s">
        <v>119</v>
      </c>
      <c r="F253" s="133" t="s">
        <v>161</v>
      </c>
      <c r="G253" s="133" t="s">
        <v>1060</v>
      </c>
      <c r="H253" s="133">
        <v>5</v>
      </c>
      <c r="I253" s="133">
        <v>19</v>
      </c>
      <c r="J253" s="133">
        <v>0</v>
      </c>
      <c r="K253" s="133">
        <v>380</v>
      </c>
      <c r="L253" s="133">
        <v>1</v>
      </c>
      <c r="M253" s="133">
        <v>380</v>
      </c>
      <c r="N253" s="133" t="s">
        <v>1248</v>
      </c>
      <c r="O253" s="133"/>
    </row>
    <row r="254" spans="1:15" ht="12.75">
      <c r="A254" s="133"/>
      <c r="B254" s="133"/>
      <c r="C254" s="133"/>
      <c r="D254" s="139">
        <v>39579</v>
      </c>
      <c r="E254" s="133" t="s">
        <v>119</v>
      </c>
      <c r="F254" s="133"/>
      <c r="G254" s="133" t="s">
        <v>1060</v>
      </c>
      <c r="H254" s="133">
        <v>5</v>
      </c>
      <c r="I254" s="133">
        <v>30</v>
      </c>
      <c r="J254" s="133">
        <v>1</v>
      </c>
      <c r="K254" s="133">
        <v>600</v>
      </c>
      <c r="L254" s="133">
        <v>20</v>
      </c>
      <c r="M254" s="133">
        <v>620</v>
      </c>
      <c r="N254" s="133" t="s">
        <v>1248</v>
      </c>
      <c r="O254" s="133" t="s">
        <v>1440</v>
      </c>
    </row>
    <row r="255" spans="1:15" ht="12.75">
      <c r="A255" s="133"/>
      <c r="B255" s="133"/>
      <c r="C255" s="133"/>
      <c r="D255" s="139">
        <v>39607</v>
      </c>
      <c r="E255" s="133" t="s">
        <v>119</v>
      </c>
      <c r="F255" s="133" t="s">
        <v>161</v>
      </c>
      <c r="G255" s="133" t="s">
        <v>1060</v>
      </c>
      <c r="H255" s="133">
        <v>5</v>
      </c>
      <c r="I255" s="133">
        <v>44</v>
      </c>
      <c r="J255" s="133">
        <v>0</v>
      </c>
      <c r="K255" s="133">
        <v>880</v>
      </c>
      <c r="L255" s="133">
        <v>1</v>
      </c>
      <c r="M255" s="133">
        <v>880</v>
      </c>
      <c r="N255" s="133" t="s">
        <v>1248</v>
      </c>
      <c r="O255" s="133" t="s">
        <v>1431</v>
      </c>
    </row>
    <row r="256" spans="1:15" ht="12.75">
      <c r="A256" s="133"/>
      <c r="B256" s="133"/>
      <c r="C256" s="133"/>
      <c r="D256" s="139">
        <v>39649</v>
      </c>
      <c r="E256" s="133" t="s">
        <v>42</v>
      </c>
      <c r="F256" s="133" t="s">
        <v>1441</v>
      </c>
      <c r="G256" s="133" t="s">
        <v>1060</v>
      </c>
      <c r="H256" s="133">
        <v>5</v>
      </c>
      <c r="I256" s="133">
        <v>26</v>
      </c>
      <c r="J256" s="133">
        <v>0</v>
      </c>
      <c r="K256" s="133">
        <v>520</v>
      </c>
      <c r="L256" s="133">
        <v>1</v>
      </c>
      <c r="M256" s="133">
        <v>520</v>
      </c>
      <c r="N256" s="133" t="s">
        <v>1248</v>
      </c>
      <c r="O256" s="133" t="s">
        <v>1442</v>
      </c>
    </row>
    <row r="257" spans="1:15" ht="12.75">
      <c r="A257" s="133"/>
      <c r="B257" s="133"/>
      <c r="C257" s="133"/>
      <c r="D257" s="133" t="s">
        <v>1368</v>
      </c>
      <c r="E257" s="133"/>
      <c r="F257" s="133"/>
      <c r="G257" s="133"/>
      <c r="H257" s="133">
        <v>5</v>
      </c>
      <c r="I257" s="133">
        <v>21</v>
      </c>
      <c r="J257" s="133">
        <v>2</v>
      </c>
      <c r="K257" s="133">
        <v>420</v>
      </c>
      <c r="L257" s="133">
        <v>40</v>
      </c>
      <c r="M257" s="133">
        <v>460</v>
      </c>
      <c r="N257" s="133" t="s">
        <v>1248</v>
      </c>
      <c r="O257" s="133"/>
    </row>
    <row r="258" spans="1:15" ht="12.75">
      <c r="A258" s="133"/>
      <c r="B258" s="133"/>
      <c r="C258" s="133"/>
      <c r="D258" s="139">
        <v>39663</v>
      </c>
      <c r="E258" s="133" t="s">
        <v>1443</v>
      </c>
      <c r="F258" s="133" t="s">
        <v>161</v>
      </c>
      <c r="G258" s="133" t="s">
        <v>1060</v>
      </c>
      <c r="H258" s="133">
        <v>5</v>
      </c>
      <c r="I258" s="133">
        <v>98</v>
      </c>
      <c r="J258" s="133">
        <v>6</v>
      </c>
      <c r="K258" s="133">
        <v>1960</v>
      </c>
      <c r="L258" s="133">
        <v>120</v>
      </c>
      <c r="M258" s="133">
        <v>2080</v>
      </c>
      <c r="N258" s="133" t="s">
        <v>1248</v>
      </c>
      <c r="O258" s="133"/>
    </row>
    <row r="259" spans="1:15" ht="12.75">
      <c r="A259" s="133"/>
      <c r="B259" s="133"/>
      <c r="C259" s="133" t="s">
        <v>1436</v>
      </c>
      <c r="D259" s="139">
        <v>39698</v>
      </c>
      <c r="E259" s="133" t="s">
        <v>42</v>
      </c>
      <c r="F259" s="133" t="s">
        <v>161</v>
      </c>
      <c r="G259" s="133" t="s">
        <v>1364</v>
      </c>
      <c r="H259" s="133">
        <v>5</v>
      </c>
      <c r="I259" s="133">
        <v>49</v>
      </c>
      <c r="J259" s="133">
        <v>35</v>
      </c>
      <c r="K259" s="133">
        <v>980</v>
      </c>
      <c r="L259" s="133">
        <v>700</v>
      </c>
      <c r="M259" s="133">
        <v>1680</v>
      </c>
      <c r="N259" s="133" t="s">
        <v>1248</v>
      </c>
      <c r="O259" s="133"/>
    </row>
    <row r="260" spans="1:15" ht="12.75">
      <c r="A260" s="133"/>
      <c r="B260" s="133"/>
      <c r="C260" s="133"/>
      <c r="D260" s="139">
        <v>39740</v>
      </c>
      <c r="E260" s="133" t="s">
        <v>119</v>
      </c>
      <c r="F260" s="133"/>
      <c r="G260" s="133" t="s">
        <v>1060</v>
      </c>
      <c r="H260" s="133">
        <v>5</v>
      </c>
      <c r="I260" s="133">
        <v>20</v>
      </c>
      <c r="J260" s="133">
        <v>4</v>
      </c>
      <c r="K260" s="133">
        <v>400</v>
      </c>
      <c r="L260" s="133">
        <v>80</v>
      </c>
      <c r="M260" s="133">
        <v>480</v>
      </c>
      <c r="N260" s="133" t="s">
        <v>1248</v>
      </c>
      <c r="O260" s="133"/>
    </row>
    <row r="261" spans="1:15" ht="12.75">
      <c r="A261" s="133"/>
      <c r="B261" s="124" t="s">
        <v>1365</v>
      </c>
      <c r="C261" s="133"/>
      <c r="D261" s="133"/>
      <c r="E261" s="124"/>
      <c r="F261" s="133"/>
      <c r="G261" s="133"/>
      <c r="H261" s="133"/>
      <c r="I261" s="133"/>
      <c r="J261" s="133"/>
      <c r="K261" s="133"/>
      <c r="L261" s="140">
        <f>GEOMEAN(L253:L260)</f>
        <v>16.455360740758493</v>
      </c>
      <c r="M261" s="133"/>
      <c r="N261" s="133"/>
      <c r="O261" s="133"/>
    </row>
    <row r="262" spans="1:15" ht="12.75">
      <c r="A262" s="133"/>
      <c r="B262" s="133"/>
      <c r="C262" s="133"/>
      <c r="D262" s="133"/>
      <c r="E262" s="133"/>
      <c r="F262" s="133"/>
      <c r="G262" s="133"/>
      <c r="H262" s="133"/>
      <c r="I262" s="133"/>
      <c r="J262" s="133"/>
      <c r="K262" s="133"/>
      <c r="L262" s="133"/>
      <c r="M262" s="133"/>
      <c r="N262" s="133"/>
      <c r="O262" s="133"/>
    </row>
    <row r="263" spans="1:15" ht="12.75">
      <c r="A263" s="133"/>
      <c r="B263" s="133" t="s">
        <v>1274</v>
      </c>
      <c r="C263" s="133" t="s">
        <v>1275</v>
      </c>
      <c r="D263" s="139">
        <v>39552</v>
      </c>
      <c r="E263" s="133"/>
      <c r="F263" s="133"/>
      <c r="G263" s="133" t="s">
        <v>1060</v>
      </c>
      <c r="H263" s="133">
        <v>5</v>
      </c>
      <c r="I263" s="133">
        <v>0</v>
      </c>
      <c r="J263" s="133">
        <v>0</v>
      </c>
      <c r="K263" s="133">
        <v>0</v>
      </c>
      <c r="L263" s="133">
        <v>0</v>
      </c>
      <c r="M263" s="133">
        <v>0</v>
      </c>
      <c r="N263" s="133" t="s">
        <v>1248</v>
      </c>
      <c r="O263" s="133"/>
    </row>
    <row r="264" spans="1:15" ht="12.75">
      <c r="A264" s="133"/>
      <c r="B264" s="133"/>
      <c r="C264" s="133"/>
      <c r="D264" s="139">
        <v>39580</v>
      </c>
      <c r="E264" s="133"/>
      <c r="F264" s="133"/>
      <c r="G264" s="133" t="s">
        <v>1060</v>
      </c>
      <c r="H264" s="133">
        <v>5</v>
      </c>
      <c r="I264" s="133">
        <v>1</v>
      </c>
      <c r="J264" s="133">
        <v>0</v>
      </c>
      <c r="K264" s="133">
        <v>20</v>
      </c>
      <c r="L264" s="133">
        <v>0</v>
      </c>
      <c r="M264" s="133">
        <v>20</v>
      </c>
      <c r="N264" s="133" t="s">
        <v>1248</v>
      </c>
      <c r="O264" s="133"/>
    </row>
    <row r="265" spans="1:15" ht="12.75">
      <c r="A265" s="133"/>
      <c r="B265" s="133"/>
      <c r="C265" s="133"/>
      <c r="D265" s="139">
        <v>39608</v>
      </c>
      <c r="E265" s="133"/>
      <c r="F265" s="133"/>
      <c r="G265" s="133" t="s">
        <v>1060</v>
      </c>
      <c r="H265" s="133">
        <v>5</v>
      </c>
      <c r="I265" s="133">
        <v>0</v>
      </c>
      <c r="J265" s="133">
        <v>0</v>
      </c>
      <c r="K265" s="133">
        <v>0</v>
      </c>
      <c r="L265" s="133">
        <v>0</v>
      </c>
      <c r="M265" s="133">
        <v>0</v>
      </c>
      <c r="N265" s="133" t="s">
        <v>1248</v>
      </c>
      <c r="O265" s="133"/>
    </row>
    <row r="266" spans="1:15" ht="12.75">
      <c r="A266" s="133"/>
      <c r="B266" s="133"/>
      <c r="C266" s="133"/>
      <c r="D266" s="139">
        <v>39650</v>
      </c>
      <c r="E266" s="133"/>
      <c r="F266" s="133"/>
      <c r="G266" s="133" t="s">
        <v>1060</v>
      </c>
      <c r="H266" s="133">
        <v>5</v>
      </c>
      <c r="I266" s="133">
        <v>0</v>
      </c>
      <c r="J266" s="133">
        <v>0</v>
      </c>
      <c r="K266" s="133">
        <v>0</v>
      </c>
      <c r="L266" s="133">
        <v>0</v>
      </c>
      <c r="M266" s="133">
        <v>0</v>
      </c>
      <c r="N266" s="133" t="s">
        <v>1248</v>
      </c>
      <c r="O266" s="133"/>
    </row>
    <row r="267" spans="1:15" ht="12.75">
      <c r="A267" s="133"/>
      <c r="B267" s="133"/>
      <c r="C267" s="133"/>
      <c r="D267" s="139">
        <v>39664</v>
      </c>
      <c r="E267" s="133"/>
      <c r="F267" s="133"/>
      <c r="G267" s="133" t="s">
        <v>1060</v>
      </c>
      <c r="H267" s="133">
        <v>5</v>
      </c>
      <c r="I267" s="133">
        <v>1</v>
      </c>
      <c r="J267" s="133">
        <v>0</v>
      </c>
      <c r="K267" s="133">
        <v>20</v>
      </c>
      <c r="L267" s="133">
        <v>0</v>
      </c>
      <c r="M267" s="133">
        <v>20</v>
      </c>
      <c r="N267" s="133" t="s">
        <v>1248</v>
      </c>
      <c r="O267" s="133"/>
    </row>
    <row r="268" spans="1:15" ht="12.75">
      <c r="A268" s="133"/>
      <c r="B268" s="133"/>
      <c r="C268" s="133"/>
      <c r="D268" s="139">
        <v>39699</v>
      </c>
      <c r="E268" s="133"/>
      <c r="F268" s="133"/>
      <c r="G268" s="133" t="s">
        <v>1364</v>
      </c>
      <c r="H268" s="133">
        <v>5</v>
      </c>
      <c r="I268" s="133">
        <v>0</v>
      </c>
      <c r="J268" s="133">
        <v>0</v>
      </c>
      <c r="K268" s="133">
        <v>0</v>
      </c>
      <c r="L268" s="133">
        <v>0</v>
      </c>
      <c r="M268" s="133">
        <v>0</v>
      </c>
      <c r="N268" s="133" t="s">
        <v>1248</v>
      </c>
      <c r="O268" s="133"/>
    </row>
    <row r="269" spans="1:15" ht="12.75">
      <c r="A269" s="133"/>
      <c r="B269" s="133"/>
      <c r="C269" s="133"/>
      <c r="D269" s="139">
        <v>39741</v>
      </c>
      <c r="E269" s="133"/>
      <c r="F269" s="133"/>
      <c r="G269" s="133" t="s">
        <v>1060</v>
      </c>
      <c r="H269" s="133">
        <v>5</v>
      </c>
      <c r="I269" s="133">
        <v>0</v>
      </c>
      <c r="J269" s="133">
        <v>0</v>
      </c>
      <c r="K269" s="133">
        <v>0</v>
      </c>
      <c r="L269" s="133">
        <v>0</v>
      </c>
      <c r="M269" s="133">
        <v>0</v>
      </c>
      <c r="N269" s="133" t="s">
        <v>1248</v>
      </c>
      <c r="O269" s="133"/>
    </row>
    <row r="270" spans="1:15" ht="12.75">
      <c r="A270" s="133"/>
      <c r="B270" s="133"/>
      <c r="C270" s="133"/>
      <c r="D270" s="133"/>
      <c r="E270" s="133"/>
      <c r="F270" s="133"/>
      <c r="G270" s="133"/>
      <c r="H270" s="133"/>
      <c r="I270" s="133"/>
      <c r="J270" s="133"/>
      <c r="K270" s="133"/>
      <c r="L270" s="133"/>
      <c r="M270" s="133"/>
      <c r="N270" s="133"/>
      <c r="O270" s="133"/>
    </row>
    <row r="271" spans="1:15" ht="12.75">
      <c r="A271" s="133"/>
      <c r="B271" s="133"/>
      <c r="C271" s="133"/>
      <c r="D271" s="139"/>
      <c r="E271" s="133"/>
      <c r="F271" s="133"/>
      <c r="G271" s="133"/>
      <c r="H271" s="133"/>
      <c r="I271" s="133"/>
      <c r="J271" s="133"/>
      <c r="K271" s="133"/>
      <c r="L271" s="133"/>
      <c r="M271" s="133"/>
      <c r="N271" s="133"/>
      <c r="O271" s="133"/>
    </row>
    <row r="272" spans="1:15" ht="12.75">
      <c r="A272" s="133"/>
      <c r="B272" s="133"/>
      <c r="C272" s="133" t="s">
        <v>1445</v>
      </c>
      <c r="D272" s="139"/>
      <c r="E272" s="133"/>
      <c r="F272" s="133"/>
      <c r="G272" s="133"/>
      <c r="H272" s="133"/>
      <c r="I272" s="133"/>
      <c r="J272" s="133"/>
      <c r="K272" s="133"/>
      <c r="L272" s="133"/>
      <c r="M272" s="133"/>
      <c r="N272" s="133"/>
      <c r="O272" s="133"/>
    </row>
    <row r="274" spans="1:36" ht="12.75">
      <c r="A274" s="131"/>
      <c r="B274" s="131"/>
      <c r="C274" s="131"/>
      <c r="D274" s="131"/>
      <c r="E274" s="131"/>
      <c r="F274" s="131"/>
      <c r="G274" s="131"/>
      <c r="H274" s="131"/>
      <c r="I274" s="131"/>
      <c r="J274" s="131"/>
      <c r="K274" s="131"/>
      <c r="L274" s="131"/>
      <c r="M274" s="131"/>
      <c r="N274" s="131"/>
      <c r="O274" s="131"/>
      <c r="P274" s="131"/>
      <c r="Q274" s="131"/>
      <c r="R274" s="131"/>
      <c r="S274" s="131"/>
      <c r="T274" s="131"/>
      <c r="U274" s="131"/>
      <c r="V274" s="131"/>
      <c r="W274" s="131"/>
      <c r="X274" s="131"/>
      <c r="Y274" s="131"/>
      <c r="Z274" s="131"/>
      <c r="AA274" s="131"/>
      <c r="AB274" s="131"/>
      <c r="AC274" s="131"/>
      <c r="AD274" s="131"/>
      <c r="AE274" s="131"/>
      <c r="AF274" s="131"/>
      <c r="AG274" s="131"/>
      <c r="AH274" s="131"/>
      <c r="AI274" s="131"/>
      <c r="AJ274" s="131"/>
    </row>
    <row r="276" spans="1:36" ht="13.5" thickBot="1">
      <c r="A276" s="125" t="s">
        <v>0</v>
      </c>
      <c r="B276" s="125" t="s">
        <v>1</v>
      </c>
      <c r="C276" s="125" t="s">
        <v>1446</v>
      </c>
      <c r="D276" s="125" t="s">
        <v>1447</v>
      </c>
      <c r="E276" s="125" t="s">
        <v>1448</v>
      </c>
      <c r="F276" s="125" t="s">
        <v>1449</v>
      </c>
      <c r="G276" s="125" t="s">
        <v>1450</v>
      </c>
      <c r="H276" s="125" t="s">
        <v>1451</v>
      </c>
      <c r="I276" s="125" t="s">
        <v>1452</v>
      </c>
      <c r="J276" s="125" t="s">
        <v>1453</v>
      </c>
      <c r="K276" s="125" t="s">
        <v>612</v>
      </c>
      <c r="L276" s="125" t="s">
        <v>1454</v>
      </c>
      <c r="M276" s="125" t="s">
        <v>1455</v>
      </c>
      <c r="N276" s="125" t="s">
        <v>265</v>
      </c>
      <c r="O276" s="125" t="s">
        <v>266</v>
      </c>
      <c r="P276" s="125" t="s">
        <v>1456</v>
      </c>
      <c r="Q276" s="125" t="s">
        <v>1457</v>
      </c>
      <c r="R276" s="125" t="s">
        <v>1458</v>
      </c>
      <c r="S276" s="125" t="s">
        <v>1459</v>
      </c>
      <c r="T276" s="125" t="s">
        <v>1460</v>
      </c>
      <c r="U276" s="125" t="s">
        <v>1461</v>
      </c>
      <c r="V276" s="125" t="s">
        <v>1462</v>
      </c>
      <c r="W276" s="125" t="s">
        <v>1463</v>
      </c>
      <c r="X276" s="125" t="s">
        <v>1104</v>
      </c>
      <c r="Y276" s="125" t="s">
        <v>1105</v>
      </c>
      <c r="Z276" s="125" t="s">
        <v>1106</v>
      </c>
      <c r="AA276" s="125" t="s">
        <v>10</v>
      </c>
      <c r="AB276" s="125" t="s">
        <v>1107</v>
      </c>
      <c r="AC276" s="125" t="s">
        <v>994</v>
      </c>
      <c r="AD276" s="125" t="s">
        <v>1108</v>
      </c>
      <c r="AE276" s="125" t="s">
        <v>1109</v>
      </c>
      <c r="AF276" s="125" t="s">
        <v>1110</v>
      </c>
      <c r="AG276" s="125" t="s">
        <v>1111</v>
      </c>
      <c r="AH276" s="125" t="s">
        <v>1112</v>
      </c>
      <c r="AI276" s="126" t="s">
        <v>1113</v>
      </c>
      <c r="AJ276" s="125" t="s">
        <v>1114</v>
      </c>
    </row>
    <row r="277" spans="1:36" ht="12.75">
      <c r="A277" s="133"/>
      <c r="B277" s="133"/>
      <c r="C277" s="91"/>
      <c r="D277" s="91"/>
      <c r="E277" s="133" t="s">
        <v>1117</v>
      </c>
      <c r="F277" s="91"/>
      <c r="G277" s="91"/>
      <c r="H277" s="133"/>
      <c r="I277" s="91"/>
      <c r="J277" s="91"/>
      <c r="K277" s="91"/>
      <c r="L277" s="91"/>
      <c r="M277" s="91"/>
      <c r="N277" s="91"/>
      <c r="O277" s="133"/>
      <c r="P277" s="91"/>
      <c r="Q277" s="91"/>
      <c r="R277" s="91"/>
      <c r="S277" s="91"/>
      <c r="T277" s="91"/>
      <c r="U277" s="91"/>
      <c r="V277" s="91"/>
      <c r="W277" s="91"/>
      <c r="X277" s="91"/>
      <c r="Y277" s="91"/>
      <c r="Z277" s="91"/>
      <c r="AA277" s="133"/>
      <c r="AB277" s="133" t="s">
        <v>1115</v>
      </c>
      <c r="AC277" s="133" t="s">
        <v>1116</v>
      </c>
      <c r="AD277" s="133" t="s">
        <v>1117</v>
      </c>
      <c r="AE277" s="91"/>
      <c r="AF277" s="91"/>
      <c r="AG277" s="91"/>
      <c r="AH277" s="91"/>
      <c r="AI277" s="122"/>
      <c r="AJ277" s="91"/>
    </row>
    <row r="278" spans="1:36" ht="12.75">
      <c r="A278" s="133"/>
      <c r="B278" s="133"/>
      <c r="C278" s="91"/>
      <c r="D278" s="91"/>
      <c r="E278" s="91"/>
      <c r="F278" s="91"/>
      <c r="G278" s="91"/>
      <c r="H278" s="133"/>
      <c r="I278" s="91"/>
      <c r="J278" s="91"/>
      <c r="K278" s="91"/>
      <c r="L278" s="91"/>
      <c r="M278" s="91"/>
      <c r="N278" s="91"/>
      <c r="O278" s="133"/>
      <c r="P278" s="91"/>
      <c r="Q278" s="91"/>
      <c r="R278" s="91"/>
      <c r="S278" s="91"/>
      <c r="T278" s="91"/>
      <c r="U278" s="91"/>
      <c r="V278" s="91"/>
      <c r="W278" s="91"/>
      <c r="X278" s="91"/>
      <c r="Y278" s="91"/>
      <c r="Z278" s="91"/>
      <c r="AA278" s="133"/>
      <c r="AB278" s="91"/>
      <c r="AC278" s="91"/>
      <c r="AD278" s="91"/>
      <c r="AE278" s="91"/>
      <c r="AF278" s="91"/>
      <c r="AG278" s="91"/>
      <c r="AH278" s="91"/>
      <c r="AI278" s="122"/>
      <c r="AJ278" s="91"/>
    </row>
    <row r="279" spans="1:36" ht="12.75">
      <c r="A279" s="133" t="s">
        <v>346</v>
      </c>
      <c r="B279" s="133" t="s">
        <v>348</v>
      </c>
      <c r="C279" s="139">
        <v>39549</v>
      </c>
      <c r="D279" s="141">
        <v>0.4826388888888889</v>
      </c>
      <c r="E279" s="133">
        <v>10.1</v>
      </c>
      <c r="F279" s="91"/>
      <c r="G279" s="133" t="s">
        <v>1464</v>
      </c>
      <c r="H279" s="133" t="s">
        <v>1465</v>
      </c>
      <c r="I279" s="133" t="s">
        <v>625</v>
      </c>
      <c r="J279" s="91"/>
      <c r="K279" s="133">
        <v>4</v>
      </c>
      <c r="L279" s="91"/>
      <c r="M279" s="91"/>
      <c r="N279" s="133" t="s">
        <v>1466</v>
      </c>
      <c r="O279" s="133" t="s">
        <v>1467</v>
      </c>
      <c r="P279" s="91"/>
      <c r="Q279" s="91"/>
      <c r="R279" s="91"/>
      <c r="S279" s="91"/>
      <c r="T279" s="91"/>
      <c r="U279" s="91"/>
      <c r="V279" s="91"/>
      <c r="W279" s="91"/>
      <c r="X279" s="91"/>
      <c r="Y279" s="91"/>
      <c r="Z279" s="91"/>
      <c r="AA279" s="133"/>
      <c r="AB279" s="91"/>
      <c r="AC279" s="133">
        <v>1.4</v>
      </c>
      <c r="AD279" s="133">
        <v>4.8</v>
      </c>
      <c r="AE279" s="133">
        <v>7</v>
      </c>
      <c r="AF279" s="133">
        <v>13.7</v>
      </c>
      <c r="AG279" s="133">
        <v>13.6</v>
      </c>
      <c r="AH279" s="91"/>
      <c r="AI279" s="134">
        <v>13.6</v>
      </c>
      <c r="AJ279" s="91" t="s">
        <v>1468</v>
      </c>
    </row>
    <row r="280" spans="1:36" ht="12.75">
      <c r="A280" s="133" t="s">
        <v>346</v>
      </c>
      <c r="B280" s="133" t="s">
        <v>348</v>
      </c>
      <c r="C280" s="139">
        <v>39579</v>
      </c>
      <c r="D280" s="141">
        <v>0.4375</v>
      </c>
      <c r="E280" s="133">
        <v>17</v>
      </c>
      <c r="F280" s="91"/>
      <c r="G280" s="133">
        <v>6</v>
      </c>
      <c r="H280" s="133" t="s">
        <v>1465</v>
      </c>
      <c r="I280" s="133" t="s">
        <v>1469</v>
      </c>
      <c r="J280" s="133">
        <v>0</v>
      </c>
      <c r="K280" s="135" t="s">
        <v>1470</v>
      </c>
      <c r="L280" s="141"/>
      <c r="M280" s="141"/>
      <c r="N280" s="133" t="s">
        <v>234</v>
      </c>
      <c r="O280" s="133" t="s">
        <v>1471</v>
      </c>
      <c r="P280" s="91"/>
      <c r="Q280" s="91"/>
      <c r="R280" s="91"/>
      <c r="S280" s="91"/>
      <c r="T280" s="91"/>
      <c r="U280" s="91"/>
      <c r="V280" s="91"/>
      <c r="W280" s="91"/>
      <c r="X280" s="91"/>
      <c r="Y280" s="91"/>
      <c r="Z280" s="91"/>
      <c r="AA280" s="133"/>
      <c r="AB280" s="91"/>
      <c r="AC280" s="133">
        <v>1.2</v>
      </c>
      <c r="AD280" s="133">
        <v>15</v>
      </c>
      <c r="AE280" s="133">
        <v>6.8</v>
      </c>
      <c r="AF280" s="133">
        <v>10.6</v>
      </c>
      <c r="AG280" s="133">
        <v>10.4</v>
      </c>
      <c r="AH280" s="133"/>
      <c r="AI280" s="122">
        <v>10.2</v>
      </c>
      <c r="AJ280" s="91" t="s">
        <v>1472</v>
      </c>
    </row>
    <row r="281" spans="1:36" ht="12.75">
      <c r="A281" s="133" t="s">
        <v>346</v>
      </c>
      <c r="B281" s="133" t="s">
        <v>348</v>
      </c>
      <c r="C281" s="139">
        <v>39607</v>
      </c>
      <c r="D281" s="141">
        <v>0.4166666666666667</v>
      </c>
      <c r="E281" s="133">
        <v>22</v>
      </c>
      <c r="F281" s="91"/>
      <c r="G281" s="133">
        <v>0</v>
      </c>
      <c r="H281" s="133" t="s">
        <v>1473</v>
      </c>
      <c r="I281" s="133" t="s">
        <v>1469</v>
      </c>
      <c r="J281" s="133">
        <v>0</v>
      </c>
      <c r="K281" s="133">
        <v>1</v>
      </c>
      <c r="L281" s="91"/>
      <c r="M281" s="94">
        <v>0.4583333333333333</v>
      </c>
      <c r="N281" s="133" t="s">
        <v>1466</v>
      </c>
      <c r="O281" s="133" t="s">
        <v>1471</v>
      </c>
      <c r="P281" s="91"/>
      <c r="Q281" s="91"/>
      <c r="R281" s="91"/>
      <c r="S281" s="91"/>
      <c r="T281" s="91"/>
      <c r="U281" s="91"/>
      <c r="V281" s="91"/>
      <c r="W281" s="91"/>
      <c r="X281" s="91"/>
      <c r="Y281" s="91"/>
      <c r="Z281" s="91"/>
      <c r="AA281" s="133"/>
      <c r="AB281" s="91">
        <v>8</v>
      </c>
      <c r="AC281" s="142">
        <v>70</v>
      </c>
      <c r="AD281" s="133">
        <v>19</v>
      </c>
      <c r="AE281" s="133">
        <v>7.25</v>
      </c>
      <c r="AF281" s="133">
        <v>8.9</v>
      </c>
      <c r="AG281" s="133">
        <v>9.2</v>
      </c>
      <c r="AH281" s="133"/>
      <c r="AI281" s="122">
        <v>9.05</v>
      </c>
      <c r="AJ281" s="91" t="s">
        <v>1474</v>
      </c>
    </row>
    <row r="282" spans="1:36" ht="12.75">
      <c r="A282" s="133" t="s">
        <v>346</v>
      </c>
      <c r="B282" s="133" t="s">
        <v>348</v>
      </c>
      <c r="C282" s="139">
        <v>39649</v>
      </c>
      <c r="D282" s="141">
        <v>0.3958333333333333</v>
      </c>
      <c r="E282" s="133">
        <v>21</v>
      </c>
      <c r="F282" s="133"/>
      <c r="G282" s="133">
        <v>0</v>
      </c>
      <c r="H282" s="133" t="s">
        <v>1465</v>
      </c>
      <c r="I282" s="133" t="s">
        <v>1475</v>
      </c>
      <c r="J282" s="135" t="s">
        <v>1470</v>
      </c>
      <c r="K282" s="133">
        <v>3</v>
      </c>
      <c r="L282" s="141"/>
      <c r="M282" s="141">
        <v>0.40347222222222223</v>
      </c>
      <c r="N282" s="133" t="s">
        <v>1476</v>
      </c>
      <c r="O282" s="133" t="s">
        <v>286</v>
      </c>
      <c r="P282" s="91"/>
      <c r="Q282" s="91"/>
      <c r="R282" s="91"/>
      <c r="S282" s="91"/>
      <c r="T282" s="133"/>
      <c r="U282" s="91"/>
      <c r="V282" s="91"/>
      <c r="W282" s="91"/>
      <c r="X282" s="91"/>
      <c r="Y282" s="91"/>
      <c r="Z282" s="91"/>
      <c r="AA282" s="133"/>
      <c r="AB282" s="91">
        <v>5</v>
      </c>
      <c r="AC282" s="133">
        <v>0.8</v>
      </c>
      <c r="AD282" s="133">
        <v>24</v>
      </c>
      <c r="AE282" s="133">
        <v>7.5</v>
      </c>
      <c r="AF282" s="133">
        <v>8</v>
      </c>
      <c r="AG282" s="133">
        <v>7.5</v>
      </c>
      <c r="AH282" s="91"/>
      <c r="AI282" s="134">
        <v>7.75</v>
      </c>
      <c r="AJ282" s="91" t="s">
        <v>1477</v>
      </c>
    </row>
    <row r="283" spans="1:36" ht="12.75">
      <c r="A283" s="133" t="s">
        <v>346</v>
      </c>
      <c r="B283" s="133" t="s">
        <v>348</v>
      </c>
      <c r="C283" s="139">
        <v>39663</v>
      </c>
      <c r="D283" s="141">
        <v>0.5104166666666666</v>
      </c>
      <c r="E283" s="133">
        <v>19.5</v>
      </c>
      <c r="F283" s="133"/>
      <c r="G283" s="133">
        <v>0</v>
      </c>
      <c r="H283" s="133" t="s">
        <v>1465</v>
      </c>
      <c r="I283" s="133" t="s">
        <v>1475</v>
      </c>
      <c r="J283" s="91">
        <v>4.5</v>
      </c>
      <c r="K283" s="133">
        <v>4</v>
      </c>
      <c r="L283" s="141"/>
      <c r="M283" s="141"/>
      <c r="N283" s="133" t="s">
        <v>1478</v>
      </c>
      <c r="O283" s="133" t="s">
        <v>1467</v>
      </c>
      <c r="P283" s="91"/>
      <c r="Q283" s="91"/>
      <c r="R283" s="91"/>
      <c r="S283" s="91"/>
      <c r="T283" s="133"/>
      <c r="U283" s="91"/>
      <c r="V283" s="91"/>
      <c r="W283" s="133"/>
      <c r="X283" s="91"/>
      <c r="Y283" s="91"/>
      <c r="Z283" s="91"/>
      <c r="AA283" s="133"/>
      <c r="AB283" s="91"/>
      <c r="AC283" s="133">
        <v>0.9</v>
      </c>
      <c r="AD283" s="133"/>
      <c r="AE283" s="133">
        <v>7</v>
      </c>
      <c r="AF283" s="133">
        <v>7.6</v>
      </c>
      <c r="AG283" s="133">
        <v>7.5</v>
      </c>
      <c r="AH283" s="91"/>
      <c r="AI283" s="134">
        <v>7.55</v>
      </c>
      <c r="AJ283" s="91" t="s">
        <v>1479</v>
      </c>
    </row>
    <row r="284" spans="1:36" ht="12.75">
      <c r="A284" s="133" t="s">
        <v>346</v>
      </c>
      <c r="B284" s="133" t="s">
        <v>348</v>
      </c>
      <c r="C284" s="139">
        <v>39697</v>
      </c>
      <c r="D284" s="141">
        <v>0.548611111111111</v>
      </c>
      <c r="E284" s="133">
        <v>20</v>
      </c>
      <c r="F284" s="143" t="s">
        <v>1480</v>
      </c>
      <c r="G284" s="144" t="s">
        <v>1481</v>
      </c>
      <c r="H284" s="145" t="s">
        <v>1465</v>
      </c>
      <c r="I284" s="133" t="s">
        <v>630</v>
      </c>
      <c r="J284" s="146" t="s">
        <v>1482</v>
      </c>
      <c r="K284" s="133">
        <v>1</v>
      </c>
      <c r="L284" s="141"/>
      <c r="M284" s="141"/>
      <c r="N284" s="133" t="s">
        <v>1483</v>
      </c>
      <c r="O284" s="133" t="s">
        <v>297</v>
      </c>
      <c r="P284" s="91"/>
      <c r="Q284" s="91"/>
      <c r="R284" s="91"/>
      <c r="S284" s="91"/>
      <c r="T284" s="147" t="s">
        <v>1484</v>
      </c>
      <c r="U284" s="91"/>
      <c r="V284" s="91"/>
      <c r="W284" s="91"/>
      <c r="X284" s="91"/>
      <c r="Y284" s="91"/>
      <c r="Z284" s="91"/>
      <c r="AA284" s="133"/>
      <c r="AB284" s="91"/>
      <c r="AC284" s="133">
        <v>1.2</v>
      </c>
      <c r="AD284" s="133">
        <v>21.8</v>
      </c>
      <c r="AE284" s="133">
        <v>7.2</v>
      </c>
      <c r="AF284" s="133">
        <v>8.2</v>
      </c>
      <c r="AG284" s="133">
        <v>7.8</v>
      </c>
      <c r="AH284" s="91"/>
      <c r="AI284" s="134">
        <v>8</v>
      </c>
      <c r="AJ284" s="91" t="s">
        <v>1479</v>
      </c>
    </row>
    <row r="285" spans="1:36" ht="12.75">
      <c r="A285" s="133" t="s">
        <v>346</v>
      </c>
      <c r="B285" s="133" t="s">
        <v>348</v>
      </c>
      <c r="C285" s="139">
        <v>39740</v>
      </c>
      <c r="D285" s="141">
        <v>0.4479166666666667</v>
      </c>
      <c r="E285" s="133">
        <v>7</v>
      </c>
      <c r="F285" s="147" t="s">
        <v>1485</v>
      </c>
      <c r="G285" s="133">
        <v>10</v>
      </c>
      <c r="H285" s="133" t="s">
        <v>624</v>
      </c>
      <c r="I285" s="133" t="s">
        <v>625</v>
      </c>
      <c r="J285" s="91"/>
      <c r="K285" s="133">
        <v>3</v>
      </c>
      <c r="L285" s="141"/>
      <c r="M285" s="141">
        <v>0.4166666666666667</v>
      </c>
      <c r="N285" s="133" t="s">
        <v>1476</v>
      </c>
      <c r="O285" s="133" t="s">
        <v>286</v>
      </c>
      <c r="P285" s="91"/>
      <c r="Q285" s="91"/>
      <c r="R285" s="91"/>
      <c r="S285" s="91"/>
      <c r="T285" s="91"/>
      <c r="U285" s="91"/>
      <c r="V285" s="91"/>
      <c r="W285" s="91"/>
      <c r="X285" s="91"/>
      <c r="Y285" s="91"/>
      <c r="Z285" s="91"/>
      <c r="AA285" s="133"/>
      <c r="AB285" s="91">
        <v>7</v>
      </c>
      <c r="AC285" s="133">
        <v>0.9</v>
      </c>
      <c r="AD285" s="133">
        <v>10.5</v>
      </c>
      <c r="AE285" s="133">
        <v>7.25</v>
      </c>
      <c r="AF285" s="133">
        <v>9.4</v>
      </c>
      <c r="AG285" s="133">
        <v>9.8</v>
      </c>
      <c r="AH285" s="91"/>
      <c r="AI285" s="134">
        <v>9.6</v>
      </c>
      <c r="AJ285" s="91" t="s">
        <v>1486</v>
      </c>
    </row>
    <row r="286" spans="1:36" ht="12.75">
      <c r="A286" s="133"/>
      <c r="B286" s="133"/>
      <c r="C286" s="91"/>
      <c r="D286" s="91"/>
      <c r="E286" s="91"/>
      <c r="F286" s="91"/>
      <c r="G286" s="91"/>
      <c r="H286" s="133"/>
      <c r="I286" s="91"/>
      <c r="J286" s="91"/>
      <c r="K286" s="91"/>
      <c r="L286" s="91"/>
      <c r="M286" s="91"/>
      <c r="N286" s="91"/>
      <c r="O286" s="133"/>
      <c r="P286" s="91"/>
      <c r="Q286" s="91"/>
      <c r="R286" s="91"/>
      <c r="S286" s="91"/>
      <c r="T286" s="91"/>
      <c r="U286" s="91"/>
      <c r="V286" s="91"/>
      <c r="W286" s="91"/>
      <c r="X286" s="91"/>
      <c r="Y286" s="91"/>
      <c r="Z286" s="91"/>
      <c r="AA286" s="133"/>
      <c r="AB286" s="91"/>
      <c r="AC286" s="91"/>
      <c r="AD286" s="91"/>
      <c r="AE286" s="91"/>
      <c r="AF286" s="91"/>
      <c r="AG286" s="91"/>
      <c r="AH286" s="91"/>
      <c r="AI286" s="122"/>
      <c r="AJ286" s="91"/>
    </row>
    <row r="287" spans="1:36" ht="12.75">
      <c r="A287" s="133" t="s">
        <v>210</v>
      </c>
      <c r="B287" s="133" t="s">
        <v>569</v>
      </c>
      <c r="C287" s="139">
        <v>39551</v>
      </c>
      <c r="D287" s="141">
        <v>0.5625</v>
      </c>
      <c r="E287" s="133">
        <v>8.5</v>
      </c>
      <c r="F287" s="143" t="s">
        <v>1487</v>
      </c>
      <c r="G287" s="133">
        <v>5</v>
      </c>
      <c r="H287" s="133" t="s">
        <v>1465</v>
      </c>
      <c r="I287" s="133" t="s">
        <v>1488</v>
      </c>
      <c r="J287" s="135" t="s">
        <v>1489</v>
      </c>
      <c r="K287" s="133">
        <v>1</v>
      </c>
      <c r="L287" s="141">
        <v>0.9444444444444445</v>
      </c>
      <c r="M287" s="141">
        <v>0.5951388888888889</v>
      </c>
      <c r="N287" s="133" t="s">
        <v>1476</v>
      </c>
      <c r="O287" s="133" t="s">
        <v>297</v>
      </c>
      <c r="P287" s="91"/>
      <c r="Q287" s="91"/>
      <c r="R287" s="91"/>
      <c r="S287" s="91"/>
      <c r="T287" s="91"/>
      <c r="U287" s="91"/>
      <c r="V287" s="91"/>
      <c r="W287" s="91"/>
      <c r="X287" s="91"/>
      <c r="Y287" s="91"/>
      <c r="Z287" s="91"/>
      <c r="AA287" s="133"/>
      <c r="AB287" s="133">
        <v>5</v>
      </c>
      <c r="AC287" s="91"/>
      <c r="AD287" s="133">
        <v>6</v>
      </c>
      <c r="AE287" s="133">
        <v>7</v>
      </c>
      <c r="AF287" s="135" t="s">
        <v>1490</v>
      </c>
      <c r="AG287" s="133">
        <v>13.8</v>
      </c>
      <c r="AH287" s="133">
        <v>13.8</v>
      </c>
      <c r="AI287" s="134">
        <v>13.6</v>
      </c>
      <c r="AJ287" s="91" t="s">
        <v>1491</v>
      </c>
    </row>
    <row r="288" spans="1:36" ht="12.75">
      <c r="A288" s="133" t="s">
        <v>210</v>
      </c>
      <c r="B288" s="133" t="s">
        <v>569</v>
      </c>
      <c r="C288" s="139">
        <v>39580</v>
      </c>
      <c r="D288" s="141">
        <v>0.5868055555555556</v>
      </c>
      <c r="E288" s="133">
        <v>18</v>
      </c>
      <c r="F288" s="143" t="s">
        <v>1492</v>
      </c>
      <c r="G288" s="133" t="s">
        <v>1493</v>
      </c>
      <c r="H288" s="133" t="s">
        <v>1494</v>
      </c>
      <c r="I288" s="133" t="s">
        <v>1469</v>
      </c>
      <c r="J288" s="91"/>
      <c r="K288" s="133">
        <v>1</v>
      </c>
      <c r="L288" s="141">
        <v>0.8465277777777778</v>
      </c>
      <c r="M288" s="141">
        <v>0.5833333333333334</v>
      </c>
      <c r="N288" s="133" t="s">
        <v>1476</v>
      </c>
      <c r="O288" s="133" t="s">
        <v>1495</v>
      </c>
      <c r="P288" s="91"/>
      <c r="Q288" s="91"/>
      <c r="R288" s="91"/>
      <c r="S288" s="91"/>
      <c r="T288" s="133"/>
      <c r="U288" s="91"/>
      <c r="V288" s="91"/>
      <c r="W288" s="91"/>
      <c r="X288" s="91"/>
      <c r="Y288" s="133"/>
      <c r="Z288" s="91"/>
      <c r="AA288" s="133" t="s">
        <v>1496</v>
      </c>
      <c r="AB288" s="133">
        <v>9</v>
      </c>
      <c r="AC288" s="91"/>
      <c r="AD288" s="133">
        <v>16</v>
      </c>
      <c r="AE288" s="133">
        <v>7.2</v>
      </c>
      <c r="AF288" s="133">
        <v>10.2</v>
      </c>
      <c r="AG288" s="133">
        <v>10.2</v>
      </c>
      <c r="AH288" s="91"/>
      <c r="AI288" s="134">
        <v>10.2</v>
      </c>
      <c r="AJ288" s="133"/>
    </row>
    <row r="289" spans="1:36" ht="12.75">
      <c r="A289" s="133" t="s">
        <v>210</v>
      </c>
      <c r="B289" s="133" t="s">
        <v>569</v>
      </c>
      <c r="C289" s="139">
        <v>39608</v>
      </c>
      <c r="D289" s="141">
        <v>0.625</v>
      </c>
      <c r="E289" s="133">
        <v>24.5</v>
      </c>
      <c r="F289" s="143" t="s">
        <v>1497</v>
      </c>
      <c r="G289" s="144" t="s">
        <v>1498</v>
      </c>
      <c r="H289" s="133" t="s">
        <v>1494</v>
      </c>
      <c r="I289" s="133" t="s">
        <v>1469</v>
      </c>
      <c r="J289" s="133"/>
      <c r="K289" s="133">
        <v>2</v>
      </c>
      <c r="L289" s="141"/>
      <c r="M289" s="141"/>
      <c r="N289" s="133" t="s">
        <v>1499</v>
      </c>
      <c r="O289" s="133" t="s">
        <v>1471</v>
      </c>
      <c r="P289" s="91"/>
      <c r="Q289" s="91"/>
      <c r="R289" s="91"/>
      <c r="S289" s="91"/>
      <c r="T289" s="91"/>
      <c r="U289" s="91"/>
      <c r="V289" s="91"/>
      <c r="W289" s="91"/>
      <c r="X289" s="91"/>
      <c r="Y289" s="91"/>
      <c r="Z289" s="91"/>
      <c r="AA289" s="133" t="s">
        <v>1500</v>
      </c>
      <c r="AB289" s="133">
        <v>15</v>
      </c>
      <c r="AC289" s="91"/>
      <c r="AD289" s="133">
        <v>19.5</v>
      </c>
      <c r="AE289" s="133">
        <v>7</v>
      </c>
      <c r="AF289" s="133">
        <v>8.8</v>
      </c>
      <c r="AG289" s="133">
        <v>8.8</v>
      </c>
      <c r="AH289" s="91"/>
      <c r="AI289" s="134">
        <v>8.8</v>
      </c>
      <c r="AJ289" s="133"/>
    </row>
    <row r="290" spans="1:36" ht="12.75">
      <c r="A290" s="133" t="s">
        <v>210</v>
      </c>
      <c r="B290" s="133" t="s">
        <v>569</v>
      </c>
      <c r="C290" s="139">
        <v>39650</v>
      </c>
      <c r="D290" s="141">
        <v>0.5833333333333334</v>
      </c>
      <c r="E290" s="133">
        <v>25</v>
      </c>
      <c r="F290" s="143" t="s">
        <v>1501</v>
      </c>
      <c r="G290" s="133">
        <v>1</v>
      </c>
      <c r="H290" s="133" t="s">
        <v>1465</v>
      </c>
      <c r="I290" s="133" t="s">
        <v>1475</v>
      </c>
      <c r="J290" s="148" t="s">
        <v>1502</v>
      </c>
      <c r="K290" s="133">
        <v>1</v>
      </c>
      <c r="L290" s="141">
        <v>0.6673611111111111</v>
      </c>
      <c r="M290" s="141">
        <v>0.4076388888888889</v>
      </c>
      <c r="N290" s="133" t="s">
        <v>211</v>
      </c>
      <c r="O290" s="133" t="s">
        <v>297</v>
      </c>
      <c r="P290" s="91"/>
      <c r="Q290" s="91"/>
      <c r="R290" s="91"/>
      <c r="S290" s="91"/>
      <c r="T290" s="91"/>
      <c r="U290" s="91"/>
      <c r="V290" s="91"/>
      <c r="W290" s="91"/>
      <c r="X290" s="91"/>
      <c r="Y290" s="91"/>
      <c r="Z290" s="91"/>
      <c r="AA290" s="133"/>
      <c r="AB290" s="133">
        <v>5</v>
      </c>
      <c r="AC290" s="91"/>
      <c r="AD290" s="133">
        <v>24</v>
      </c>
      <c r="AE290" s="133">
        <v>7</v>
      </c>
      <c r="AF290" s="133">
        <v>8.2</v>
      </c>
      <c r="AG290" s="133">
        <v>8.4</v>
      </c>
      <c r="AH290" s="91"/>
      <c r="AI290" s="134">
        <v>8.3</v>
      </c>
      <c r="AJ290" s="91"/>
    </row>
    <row r="291" spans="1:36" ht="12.75">
      <c r="A291" s="133" t="s">
        <v>210</v>
      </c>
      <c r="B291" s="133" t="s">
        <v>1503</v>
      </c>
      <c r="C291" s="93">
        <v>39664</v>
      </c>
      <c r="D291" s="94">
        <v>0.6236111111111111</v>
      </c>
      <c r="E291" s="133">
        <v>20</v>
      </c>
      <c r="F291" s="143" t="s">
        <v>1480</v>
      </c>
      <c r="G291" s="91">
        <v>5</v>
      </c>
      <c r="H291" s="133" t="s">
        <v>1494</v>
      </c>
      <c r="I291" s="133" t="s">
        <v>1475</v>
      </c>
      <c r="J291" s="135" t="s">
        <v>1504</v>
      </c>
      <c r="K291" s="133">
        <v>1</v>
      </c>
      <c r="L291" s="94">
        <v>0.6715277777777778</v>
      </c>
      <c r="M291" s="94">
        <v>0.41111111111111115</v>
      </c>
      <c r="N291" s="133" t="s">
        <v>1499</v>
      </c>
      <c r="O291" s="133" t="s">
        <v>1471</v>
      </c>
      <c r="P291" s="91"/>
      <c r="Q291" s="91"/>
      <c r="R291" s="91"/>
      <c r="S291" s="91"/>
      <c r="T291" s="91"/>
      <c r="U291" s="91"/>
      <c r="V291" s="91"/>
      <c r="W291" s="91"/>
      <c r="X291" s="91"/>
      <c r="Y291" s="91"/>
      <c r="Z291" s="91"/>
      <c r="AA291" s="133" t="s">
        <v>1505</v>
      </c>
      <c r="AB291" s="133">
        <v>5</v>
      </c>
      <c r="AC291" s="91"/>
      <c r="AD291" s="133">
        <v>23</v>
      </c>
      <c r="AE291" s="133">
        <v>6.75</v>
      </c>
      <c r="AF291" s="133">
        <v>8</v>
      </c>
      <c r="AG291" s="133">
        <v>8.2</v>
      </c>
      <c r="AH291" s="91"/>
      <c r="AI291" s="122">
        <v>8.1</v>
      </c>
      <c r="AJ291" s="91" t="s">
        <v>1506</v>
      </c>
    </row>
    <row r="292" spans="1:36" ht="12.75">
      <c r="A292" s="133" t="s">
        <v>210</v>
      </c>
      <c r="B292" s="133" t="s">
        <v>569</v>
      </c>
      <c r="C292" s="139">
        <v>39699</v>
      </c>
      <c r="D292" s="141">
        <v>0.49652777777777773</v>
      </c>
      <c r="E292" s="133">
        <v>18</v>
      </c>
      <c r="F292" s="143" t="s">
        <v>1507</v>
      </c>
      <c r="G292" s="133">
        <v>3</v>
      </c>
      <c r="H292" s="133" t="s">
        <v>1494</v>
      </c>
      <c r="I292" s="133" t="s">
        <v>630</v>
      </c>
      <c r="J292" s="135" t="s">
        <v>1489</v>
      </c>
      <c r="K292" s="133">
        <v>2</v>
      </c>
      <c r="L292" s="141">
        <v>0.8444444444444444</v>
      </c>
      <c r="M292" s="141">
        <v>0.5819444444444445</v>
      </c>
      <c r="N292" s="133" t="s">
        <v>225</v>
      </c>
      <c r="O292" s="133" t="s">
        <v>297</v>
      </c>
      <c r="P292" s="91"/>
      <c r="Q292" s="91"/>
      <c r="R292" s="91"/>
      <c r="S292" s="91"/>
      <c r="T292" s="91"/>
      <c r="U292" s="91"/>
      <c r="V292" s="91"/>
      <c r="W292" s="91"/>
      <c r="X292" s="91"/>
      <c r="Y292" s="91"/>
      <c r="Z292" s="91"/>
      <c r="AA292" s="133" t="s">
        <v>1508</v>
      </c>
      <c r="AB292" s="133">
        <v>5</v>
      </c>
      <c r="AC292" s="91"/>
      <c r="AD292" s="133">
        <v>20</v>
      </c>
      <c r="AE292" s="133">
        <v>7</v>
      </c>
      <c r="AF292" s="133">
        <v>9.3</v>
      </c>
      <c r="AG292" s="133">
        <v>9.4</v>
      </c>
      <c r="AH292" s="91"/>
      <c r="AI292" s="134">
        <v>9.3</v>
      </c>
      <c r="AJ292" s="133"/>
    </row>
    <row r="293" spans="1:36" ht="12.75">
      <c r="A293" s="133" t="s">
        <v>210</v>
      </c>
      <c r="B293" s="133" t="s">
        <v>569</v>
      </c>
      <c r="C293" s="139">
        <v>39741</v>
      </c>
      <c r="D293" s="141">
        <v>0.5208333333333334</v>
      </c>
      <c r="E293" s="133">
        <v>8.5</v>
      </c>
      <c r="F293" s="143" t="s">
        <v>1492</v>
      </c>
      <c r="G293" s="133" t="s">
        <v>1509</v>
      </c>
      <c r="H293" s="133" t="s">
        <v>119</v>
      </c>
      <c r="I293" s="133" t="s">
        <v>1469</v>
      </c>
      <c r="J293" s="133"/>
      <c r="K293" s="133">
        <v>3</v>
      </c>
      <c r="L293" s="141">
        <v>0.75</v>
      </c>
      <c r="M293" s="141">
        <v>0.4895833333333333</v>
      </c>
      <c r="N293" s="133" t="s">
        <v>1510</v>
      </c>
      <c r="O293" s="133" t="s">
        <v>1495</v>
      </c>
      <c r="P293" s="91"/>
      <c r="Q293" s="91"/>
      <c r="R293" s="91"/>
      <c r="S293" s="91"/>
      <c r="T293" s="91"/>
      <c r="U293" s="91"/>
      <c r="V293" s="91"/>
      <c r="W293" s="91"/>
      <c r="X293" s="91"/>
      <c r="Y293" s="133"/>
      <c r="Z293" s="91"/>
      <c r="AA293" s="133"/>
      <c r="AB293" s="133">
        <v>20</v>
      </c>
      <c r="AC293" s="91"/>
      <c r="AD293" s="133">
        <v>13</v>
      </c>
      <c r="AE293" s="135" t="s">
        <v>1470</v>
      </c>
      <c r="AF293" s="133">
        <v>12.6</v>
      </c>
      <c r="AG293" s="133">
        <v>12.6</v>
      </c>
      <c r="AH293" s="91"/>
      <c r="AI293" s="134">
        <v>12.6</v>
      </c>
      <c r="AJ293" s="91" t="s">
        <v>1511</v>
      </c>
    </row>
    <row r="294" spans="1:36" ht="12.75">
      <c r="A294" s="133"/>
      <c r="B294" s="133"/>
      <c r="C294" s="91"/>
      <c r="D294" s="91"/>
      <c r="E294" s="91"/>
      <c r="F294" s="91"/>
      <c r="G294" s="91"/>
      <c r="H294" s="133"/>
      <c r="I294" s="91"/>
      <c r="J294" s="91"/>
      <c r="K294" s="91"/>
      <c r="L294" s="91"/>
      <c r="M294" s="91"/>
      <c r="N294" s="91"/>
      <c r="O294" s="133"/>
      <c r="P294" s="91"/>
      <c r="Q294" s="91"/>
      <c r="R294" s="91"/>
      <c r="S294" s="91"/>
      <c r="T294" s="91"/>
      <c r="U294" s="91"/>
      <c r="V294" s="91"/>
      <c r="W294" s="91"/>
      <c r="X294" s="91"/>
      <c r="Y294" s="91"/>
      <c r="Z294" s="91"/>
      <c r="AA294" s="133"/>
      <c r="AB294" s="91"/>
      <c r="AC294" s="91"/>
      <c r="AD294" s="91"/>
      <c r="AE294" s="91"/>
      <c r="AF294" s="91"/>
      <c r="AG294" s="91"/>
      <c r="AH294" s="91"/>
      <c r="AI294" s="122"/>
      <c r="AJ294" s="91"/>
    </row>
    <row r="295" spans="1:36" ht="12.75">
      <c r="A295" s="133" t="s">
        <v>784</v>
      </c>
      <c r="B295" s="133" t="s">
        <v>1512</v>
      </c>
      <c r="C295" s="139"/>
      <c r="D295" s="141"/>
      <c r="E295" s="133"/>
      <c r="F295" s="133"/>
      <c r="G295" s="133"/>
      <c r="H295" s="133"/>
      <c r="I295" s="133"/>
      <c r="J295" s="91"/>
      <c r="K295" s="133"/>
      <c r="L295" s="141"/>
      <c r="M295" s="141"/>
      <c r="N295" s="133"/>
      <c r="O295" s="133"/>
      <c r="P295" s="91"/>
      <c r="Q295" s="91"/>
      <c r="R295" s="91"/>
      <c r="S295" s="91"/>
      <c r="T295" s="91"/>
      <c r="U295" s="91"/>
      <c r="V295" s="91"/>
      <c r="W295" s="91"/>
      <c r="X295" s="91"/>
      <c r="Y295" s="91"/>
      <c r="Z295" s="91"/>
      <c r="AA295" s="133"/>
      <c r="AB295" s="133"/>
      <c r="AC295" s="91"/>
      <c r="AD295" s="133"/>
      <c r="AE295" s="133"/>
      <c r="AF295" s="133"/>
      <c r="AG295" s="133"/>
      <c r="AH295" s="91"/>
      <c r="AI295" s="134"/>
      <c r="AJ295" s="91"/>
    </row>
    <row r="296" spans="1:36" ht="12.75">
      <c r="A296" s="133" t="s">
        <v>784</v>
      </c>
      <c r="B296" s="133" t="s">
        <v>1513</v>
      </c>
      <c r="C296" s="139">
        <v>39580</v>
      </c>
      <c r="D296" s="141">
        <v>0.5833333333333334</v>
      </c>
      <c r="E296" s="133">
        <v>14.5</v>
      </c>
      <c r="F296" s="143" t="s">
        <v>1485</v>
      </c>
      <c r="G296" s="133" t="s">
        <v>1514</v>
      </c>
      <c r="H296" s="133" t="s">
        <v>624</v>
      </c>
      <c r="I296" s="133" t="s">
        <v>625</v>
      </c>
      <c r="J296" s="91"/>
      <c r="K296" s="133">
        <v>5</v>
      </c>
      <c r="L296" s="141">
        <v>0.34375</v>
      </c>
      <c r="M296" s="141">
        <v>0.6215277777777778</v>
      </c>
      <c r="N296" s="133" t="s">
        <v>1466</v>
      </c>
      <c r="O296" s="133" t="s">
        <v>1495</v>
      </c>
      <c r="P296" s="91"/>
      <c r="Q296" s="91"/>
      <c r="R296" s="91"/>
      <c r="S296" s="91"/>
      <c r="T296" s="91"/>
      <c r="U296" s="91"/>
      <c r="V296" s="91"/>
      <c r="W296" s="91"/>
      <c r="X296" s="91"/>
      <c r="Y296" s="91"/>
      <c r="Z296" s="91"/>
      <c r="AA296" s="133"/>
      <c r="AB296" s="133">
        <v>5</v>
      </c>
      <c r="AC296" s="91"/>
      <c r="AD296" s="133">
        <v>12.5</v>
      </c>
      <c r="AE296" s="133">
        <v>7</v>
      </c>
      <c r="AF296" s="133">
        <v>10.1</v>
      </c>
      <c r="AG296" s="133">
        <v>9.9</v>
      </c>
      <c r="AH296" s="91"/>
      <c r="AI296" s="134">
        <v>10</v>
      </c>
      <c r="AJ296" s="91"/>
    </row>
    <row r="297" spans="1:36" ht="12.75">
      <c r="A297" s="133" t="s">
        <v>784</v>
      </c>
      <c r="B297" s="133" t="s">
        <v>1513</v>
      </c>
      <c r="C297" s="139">
        <v>39609</v>
      </c>
      <c r="D297" s="94">
        <v>0.65625</v>
      </c>
      <c r="E297" s="133">
        <v>18.5</v>
      </c>
      <c r="F297" s="143" t="s">
        <v>1485</v>
      </c>
      <c r="G297" s="91" t="s">
        <v>1515</v>
      </c>
      <c r="H297" s="133" t="s">
        <v>1494</v>
      </c>
      <c r="I297" s="133" t="s">
        <v>1469</v>
      </c>
      <c r="J297" s="91"/>
      <c r="K297" s="133">
        <v>2</v>
      </c>
      <c r="L297" s="94">
        <v>0.8256944444444444</v>
      </c>
      <c r="M297" s="94">
        <v>0.6</v>
      </c>
      <c r="N297" s="133" t="s">
        <v>1516</v>
      </c>
      <c r="O297" s="133" t="s">
        <v>1471</v>
      </c>
      <c r="P297" s="91"/>
      <c r="Q297" s="91"/>
      <c r="R297" s="91"/>
      <c r="S297" s="91"/>
      <c r="T297" s="91"/>
      <c r="U297" s="147" t="s">
        <v>1484</v>
      </c>
      <c r="V297" s="91"/>
      <c r="W297" s="91"/>
      <c r="X297" s="91"/>
      <c r="Y297" s="91"/>
      <c r="Z297" s="91"/>
      <c r="AA297" s="133" t="s">
        <v>1517</v>
      </c>
      <c r="AB297" s="133">
        <v>0</v>
      </c>
      <c r="AC297" s="91"/>
      <c r="AD297" s="133">
        <v>20.5</v>
      </c>
      <c r="AE297" s="91">
        <v>7</v>
      </c>
      <c r="AF297" s="133">
        <v>8</v>
      </c>
      <c r="AG297" s="133">
        <v>8.1</v>
      </c>
      <c r="AH297" s="91"/>
      <c r="AI297" s="122">
        <v>8.05</v>
      </c>
      <c r="AJ297" s="91"/>
    </row>
    <row r="298" spans="1:36" ht="12.75">
      <c r="A298" s="133" t="s">
        <v>784</v>
      </c>
      <c r="B298" s="133" t="s">
        <v>1518</v>
      </c>
      <c r="C298" s="139">
        <v>39650</v>
      </c>
      <c r="D298" s="141">
        <v>0.8402777777777778</v>
      </c>
      <c r="E298" s="133">
        <v>19.5</v>
      </c>
      <c r="F298" s="133" t="s">
        <v>1519</v>
      </c>
      <c r="G298" s="133" t="s">
        <v>1519</v>
      </c>
      <c r="H298" s="133" t="s">
        <v>1494</v>
      </c>
      <c r="I298" s="133" t="s">
        <v>1488</v>
      </c>
      <c r="J298" s="149" t="s">
        <v>1470</v>
      </c>
      <c r="K298" s="133">
        <v>3</v>
      </c>
      <c r="L298" s="141">
        <v>0.6972222222222223</v>
      </c>
      <c r="M298" s="141">
        <v>0.9541666666666666</v>
      </c>
      <c r="N298" s="133" t="s">
        <v>1520</v>
      </c>
      <c r="O298" s="133"/>
      <c r="P298" s="91"/>
      <c r="Q298" s="91"/>
      <c r="R298" s="91"/>
      <c r="S298" s="91"/>
      <c r="T298" s="91"/>
      <c r="U298" s="147" t="s">
        <v>1484</v>
      </c>
      <c r="V298" s="91"/>
      <c r="W298" s="91"/>
      <c r="X298" s="91"/>
      <c r="Y298" s="91"/>
      <c r="Z298" s="91"/>
      <c r="AA298" s="133" t="s">
        <v>1517</v>
      </c>
      <c r="AB298" s="133">
        <v>0</v>
      </c>
      <c r="AC298" s="91"/>
      <c r="AD298" s="133">
        <v>24</v>
      </c>
      <c r="AE298" s="133">
        <v>7</v>
      </c>
      <c r="AF298" s="133">
        <v>6.2</v>
      </c>
      <c r="AG298" s="133">
        <v>6.4</v>
      </c>
      <c r="AH298" s="133"/>
      <c r="AI298" s="122">
        <v>6.3</v>
      </c>
      <c r="AJ298" s="133"/>
    </row>
    <row r="299" spans="1:36" ht="12.75">
      <c r="A299" s="133" t="s">
        <v>784</v>
      </c>
      <c r="B299" s="133" t="s">
        <v>1518</v>
      </c>
      <c r="C299" s="139">
        <v>39663</v>
      </c>
      <c r="D299" s="141">
        <v>0.3645833333333333</v>
      </c>
      <c r="E299" s="133">
        <v>19.5</v>
      </c>
      <c r="F299" s="143" t="s">
        <v>1485</v>
      </c>
      <c r="G299" s="133" t="s">
        <v>1515</v>
      </c>
      <c r="H299" s="133" t="s">
        <v>1521</v>
      </c>
      <c r="I299" s="133" t="s">
        <v>625</v>
      </c>
      <c r="J299" s="91"/>
      <c r="K299" s="133">
        <v>3</v>
      </c>
      <c r="L299" s="141"/>
      <c r="M299" s="141"/>
      <c r="N299" s="133" t="s">
        <v>1478</v>
      </c>
      <c r="O299" s="133" t="s">
        <v>297</v>
      </c>
      <c r="P299" s="91"/>
      <c r="Q299" s="91"/>
      <c r="R299" s="91"/>
      <c r="S299" s="91"/>
      <c r="T299" s="91"/>
      <c r="U299" s="91"/>
      <c r="V299" s="91"/>
      <c r="W299" s="91"/>
      <c r="X299" s="91"/>
      <c r="Y299" s="91"/>
      <c r="Z299" s="91"/>
      <c r="AA299" s="133"/>
      <c r="AB299" s="133">
        <v>0</v>
      </c>
      <c r="AC299" s="91"/>
      <c r="AD299" s="133">
        <v>22</v>
      </c>
      <c r="AE299" s="133">
        <v>7</v>
      </c>
      <c r="AF299" s="133">
        <v>6.6</v>
      </c>
      <c r="AG299" s="133">
        <v>6.5</v>
      </c>
      <c r="AH299" s="91"/>
      <c r="AI299" s="134">
        <v>6.55</v>
      </c>
      <c r="AJ299" s="91"/>
    </row>
    <row r="300" spans="1:36" ht="12.75">
      <c r="A300" s="133" t="s">
        <v>784</v>
      </c>
      <c r="B300" s="133" t="s">
        <v>1513</v>
      </c>
      <c r="C300" s="139">
        <v>39698</v>
      </c>
      <c r="D300" s="141">
        <v>0.8020833333333334</v>
      </c>
      <c r="E300" s="133">
        <v>18</v>
      </c>
      <c r="F300" s="91"/>
      <c r="G300" s="133">
        <v>0</v>
      </c>
      <c r="H300" s="133" t="s">
        <v>1494</v>
      </c>
      <c r="I300" s="133" t="s">
        <v>1475</v>
      </c>
      <c r="J300" s="135" t="s">
        <v>1470</v>
      </c>
      <c r="K300" s="133">
        <v>1</v>
      </c>
      <c r="L300" s="141">
        <v>0.8354166666666667</v>
      </c>
      <c r="M300" s="141">
        <v>0.5833333333333334</v>
      </c>
      <c r="N300" s="133"/>
      <c r="O300" s="133" t="s">
        <v>1471</v>
      </c>
      <c r="P300" s="91"/>
      <c r="Q300" s="91"/>
      <c r="R300" s="91"/>
      <c r="S300" s="91"/>
      <c r="T300" s="91"/>
      <c r="U300" s="91"/>
      <c r="V300" s="91"/>
      <c r="W300" s="91"/>
      <c r="X300" s="91"/>
      <c r="Y300" s="91" t="s">
        <v>1522</v>
      </c>
      <c r="Z300" s="91"/>
      <c r="AA300" s="133"/>
      <c r="AB300" s="133">
        <v>5</v>
      </c>
      <c r="AC300" s="91"/>
      <c r="AD300" s="133">
        <v>22</v>
      </c>
      <c r="AE300" s="133">
        <v>7</v>
      </c>
      <c r="AF300" s="133">
        <v>7.5</v>
      </c>
      <c r="AG300" s="133">
        <v>7.4</v>
      </c>
      <c r="AH300" s="91"/>
      <c r="AI300" s="134">
        <v>7.45</v>
      </c>
      <c r="AJ300" s="91"/>
    </row>
    <row r="301" spans="1:36" ht="12.75">
      <c r="A301" s="133" t="s">
        <v>784</v>
      </c>
      <c r="B301" s="133" t="s">
        <v>1518</v>
      </c>
      <c r="C301" s="139">
        <v>39740</v>
      </c>
      <c r="D301" s="141">
        <v>0.7083333333333334</v>
      </c>
      <c r="E301" s="133">
        <v>8.5</v>
      </c>
      <c r="F301" s="91"/>
      <c r="G301" s="133">
        <v>0</v>
      </c>
      <c r="H301" s="133" t="s">
        <v>1494</v>
      </c>
      <c r="I301" s="133"/>
      <c r="J301" s="133"/>
      <c r="K301" s="133">
        <v>3</v>
      </c>
      <c r="L301" s="141">
        <v>0.7131944444444445</v>
      </c>
      <c r="M301" s="141">
        <v>0.4847222222222222</v>
      </c>
      <c r="N301" s="133" t="s">
        <v>1516</v>
      </c>
      <c r="O301" s="133" t="s">
        <v>286</v>
      </c>
      <c r="P301" s="91"/>
      <c r="Q301" s="91"/>
      <c r="R301" s="133"/>
      <c r="S301" s="91"/>
      <c r="T301" s="91"/>
      <c r="U301" s="91"/>
      <c r="V301" s="91"/>
      <c r="W301" s="91"/>
      <c r="X301" s="91"/>
      <c r="Y301" s="91"/>
      <c r="Z301" s="91"/>
      <c r="AA301" s="133" t="s">
        <v>1523</v>
      </c>
      <c r="AB301" s="133">
        <v>5</v>
      </c>
      <c r="AC301" s="91"/>
      <c r="AD301" s="133">
        <v>11.5</v>
      </c>
      <c r="AE301" s="133">
        <v>6.75</v>
      </c>
      <c r="AF301" s="133">
        <v>9.3</v>
      </c>
      <c r="AG301" s="133">
        <v>8.8</v>
      </c>
      <c r="AH301" s="91"/>
      <c r="AI301" s="134">
        <v>9.1</v>
      </c>
      <c r="AJ301" s="133"/>
    </row>
    <row r="302" spans="1:36" ht="12.75">
      <c r="A302" s="133"/>
      <c r="B302" s="133"/>
      <c r="C302" s="91"/>
      <c r="D302" s="91"/>
      <c r="E302" s="91"/>
      <c r="F302" s="91"/>
      <c r="G302" s="91"/>
      <c r="H302" s="133"/>
      <c r="I302" s="91"/>
      <c r="J302" s="91"/>
      <c r="K302" s="91"/>
      <c r="L302" s="91"/>
      <c r="M302" s="91"/>
      <c r="N302" s="91"/>
      <c r="O302" s="133"/>
      <c r="P302" s="91"/>
      <c r="Q302" s="91"/>
      <c r="R302" s="91"/>
      <c r="S302" s="91"/>
      <c r="T302" s="91"/>
      <c r="U302" s="91"/>
      <c r="V302" s="91"/>
      <c r="W302" s="91"/>
      <c r="X302" s="91"/>
      <c r="Y302" s="91"/>
      <c r="Z302" s="91"/>
      <c r="AA302" s="133"/>
      <c r="AB302" s="91"/>
      <c r="AC302" s="91"/>
      <c r="AD302" s="91"/>
      <c r="AE302" s="91"/>
      <c r="AF302" s="91"/>
      <c r="AG302" s="91"/>
      <c r="AH302" s="91"/>
      <c r="AI302" s="122"/>
      <c r="AJ302" s="91"/>
    </row>
    <row r="303" spans="1:36" ht="12.75">
      <c r="A303" s="133" t="s">
        <v>1524</v>
      </c>
      <c r="B303" s="133" t="s">
        <v>1525</v>
      </c>
      <c r="C303" s="139">
        <v>39549</v>
      </c>
      <c r="D303" s="141">
        <v>0.59375</v>
      </c>
      <c r="E303" s="133">
        <v>12.5</v>
      </c>
      <c r="F303" s="143" t="s">
        <v>1526</v>
      </c>
      <c r="G303" s="133">
        <v>5</v>
      </c>
      <c r="H303" s="133" t="s">
        <v>1465</v>
      </c>
      <c r="I303" s="133" t="s">
        <v>625</v>
      </c>
      <c r="J303" s="91"/>
      <c r="K303" s="133">
        <v>1</v>
      </c>
      <c r="L303" s="91"/>
      <c r="M303" s="91"/>
      <c r="N303" s="91"/>
      <c r="O303" s="133" t="s">
        <v>297</v>
      </c>
      <c r="P303" s="91"/>
      <c r="Q303" s="91"/>
      <c r="R303" s="91"/>
      <c r="S303" s="91"/>
      <c r="T303" s="91"/>
      <c r="U303" s="91"/>
      <c r="V303" s="91"/>
      <c r="W303" s="91"/>
      <c r="X303" s="91"/>
      <c r="Y303" s="147" t="s">
        <v>1484</v>
      </c>
      <c r="Z303" s="91"/>
      <c r="AA303" s="133" t="s">
        <v>1527</v>
      </c>
      <c r="AB303" s="133">
        <v>15</v>
      </c>
      <c r="AC303" s="91"/>
      <c r="AD303" s="133">
        <v>4</v>
      </c>
      <c r="AE303" s="133">
        <v>6.5</v>
      </c>
      <c r="AF303" s="133">
        <v>13.4</v>
      </c>
      <c r="AG303" s="133">
        <v>13.8</v>
      </c>
      <c r="AH303" s="133"/>
      <c r="AI303" s="134">
        <v>13.6</v>
      </c>
      <c r="AJ303" s="91"/>
    </row>
    <row r="304" spans="1:36" ht="12.75">
      <c r="A304" s="133" t="s">
        <v>1524</v>
      </c>
      <c r="B304" s="133" t="s">
        <v>424</v>
      </c>
      <c r="C304" s="139">
        <v>39577</v>
      </c>
      <c r="D304" s="141">
        <v>0.59375</v>
      </c>
      <c r="E304" s="133">
        <v>18</v>
      </c>
      <c r="F304" s="143" t="s">
        <v>1480</v>
      </c>
      <c r="G304" s="135" t="s">
        <v>1528</v>
      </c>
      <c r="H304" s="133" t="s">
        <v>1529</v>
      </c>
      <c r="I304" s="133" t="s">
        <v>1469</v>
      </c>
      <c r="J304" s="133"/>
      <c r="K304" s="133">
        <v>4</v>
      </c>
      <c r="L304" s="91"/>
      <c r="M304" s="91"/>
      <c r="N304" s="91"/>
      <c r="O304" s="133" t="s">
        <v>1471</v>
      </c>
      <c r="P304" s="91"/>
      <c r="Q304" s="91"/>
      <c r="R304" s="91"/>
      <c r="S304" s="91"/>
      <c r="T304" s="91"/>
      <c r="U304" s="133"/>
      <c r="V304" s="91"/>
      <c r="W304" s="91"/>
      <c r="X304" s="91"/>
      <c r="Y304" s="133"/>
      <c r="Z304" s="91"/>
      <c r="AA304" s="133" t="s">
        <v>1530</v>
      </c>
      <c r="AB304" s="133">
        <v>5</v>
      </c>
      <c r="AC304" s="91"/>
      <c r="AD304" s="133">
        <v>10</v>
      </c>
      <c r="AE304" s="133">
        <v>6.5</v>
      </c>
      <c r="AF304" s="133">
        <v>11.2</v>
      </c>
      <c r="AG304" s="133">
        <v>11.6</v>
      </c>
      <c r="AH304" s="133">
        <v>11.4</v>
      </c>
      <c r="AI304" s="134">
        <v>11.4</v>
      </c>
      <c r="AJ304" s="91"/>
    </row>
    <row r="305" spans="1:36" ht="12.75">
      <c r="A305" s="133" t="s">
        <v>1524</v>
      </c>
      <c r="B305" s="133" t="s">
        <v>424</v>
      </c>
      <c r="C305" s="139">
        <v>39605</v>
      </c>
      <c r="D305" s="141">
        <v>0.5625</v>
      </c>
      <c r="E305" s="133">
        <v>12</v>
      </c>
      <c r="F305" s="143" t="s">
        <v>1480</v>
      </c>
      <c r="G305" s="144" t="s">
        <v>1531</v>
      </c>
      <c r="H305" s="133" t="s">
        <v>1532</v>
      </c>
      <c r="I305" s="133" t="s">
        <v>630</v>
      </c>
      <c r="J305" s="133">
        <v>0.125</v>
      </c>
      <c r="K305" s="133">
        <v>7</v>
      </c>
      <c r="L305" s="91"/>
      <c r="M305" s="91"/>
      <c r="N305" s="91"/>
      <c r="O305" s="133" t="s">
        <v>1471</v>
      </c>
      <c r="P305" s="91"/>
      <c r="Q305" s="91"/>
      <c r="R305" s="91"/>
      <c r="S305" s="91"/>
      <c r="T305" s="91"/>
      <c r="U305" s="91"/>
      <c r="V305" s="91"/>
      <c r="W305" s="91"/>
      <c r="X305" s="91"/>
      <c r="Y305" s="91"/>
      <c r="Z305" s="91"/>
      <c r="AA305" s="133" t="s">
        <v>1533</v>
      </c>
      <c r="AB305" s="133">
        <v>7</v>
      </c>
      <c r="AC305" s="91"/>
      <c r="AD305" s="133">
        <v>14</v>
      </c>
      <c r="AE305" s="133">
        <v>7</v>
      </c>
      <c r="AF305" s="133">
        <v>10</v>
      </c>
      <c r="AG305" s="133">
        <v>10</v>
      </c>
      <c r="AH305" s="91"/>
      <c r="AI305" s="134">
        <v>10</v>
      </c>
      <c r="AJ305" s="91"/>
    </row>
    <row r="306" spans="1:36" ht="12.75">
      <c r="A306" s="133" t="s">
        <v>1524</v>
      </c>
      <c r="B306" s="133" t="s">
        <v>424</v>
      </c>
      <c r="C306" s="139">
        <v>39648</v>
      </c>
      <c r="D306" s="141">
        <v>0.4583333333333333</v>
      </c>
      <c r="E306" s="133">
        <v>24.5</v>
      </c>
      <c r="F306" s="143" t="s">
        <v>1497</v>
      </c>
      <c r="G306" s="133">
        <v>5</v>
      </c>
      <c r="H306" s="133" t="s">
        <v>1534</v>
      </c>
      <c r="I306" s="133" t="s">
        <v>1488</v>
      </c>
      <c r="J306" s="133">
        <v>0.25</v>
      </c>
      <c r="K306" s="133">
        <v>1</v>
      </c>
      <c r="L306" s="91"/>
      <c r="M306" s="91"/>
      <c r="N306" s="91"/>
      <c r="O306" s="133" t="s">
        <v>1467</v>
      </c>
      <c r="P306" s="91"/>
      <c r="Q306" s="91"/>
      <c r="R306" s="91"/>
      <c r="S306" s="91"/>
      <c r="T306" s="91"/>
      <c r="U306" s="91"/>
      <c r="V306" s="91"/>
      <c r="W306" s="91"/>
      <c r="X306" s="91"/>
      <c r="Y306" s="91"/>
      <c r="Z306" s="91"/>
      <c r="AA306" s="133" t="s">
        <v>1162</v>
      </c>
      <c r="AB306" s="133">
        <v>0</v>
      </c>
      <c r="AC306" s="91"/>
      <c r="AD306" s="133">
        <v>24</v>
      </c>
      <c r="AE306" s="133">
        <v>7</v>
      </c>
      <c r="AF306" s="133">
        <v>7.3</v>
      </c>
      <c r="AG306" s="133">
        <v>7.4</v>
      </c>
      <c r="AH306" s="91"/>
      <c r="AI306" s="134">
        <v>7.35</v>
      </c>
      <c r="AJ306" s="133"/>
    </row>
    <row r="307" spans="1:36" ht="12.75">
      <c r="A307" s="133" t="s">
        <v>1524</v>
      </c>
      <c r="B307" s="133" t="s">
        <v>1535</v>
      </c>
      <c r="C307" s="139">
        <v>39662</v>
      </c>
      <c r="D307" s="141">
        <v>0.5</v>
      </c>
      <c r="E307" s="133">
        <v>22.5</v>
      </c>
      <c r="F307" s="133"/>
      <c r="G307" s="133"/>
      <c r="H307" s="133" t="s">
        <v>1465</v>
      </c>
      <c r="I307" s="133" t="s">
        <v>1488</v>
      </c>
      <c r="J307" s="91">
        <v>0.04</v>
      </c>
      <c r="K307" s="133">
        <v>3</v>
      </c>
      <c r="L307" s="91"/>
      <c r="M307" s="91"/>
      <c r="N307" s="91"/>
      <c r="O307" s="133" t="s">
        <v>286</v>
      </c>
      <c r="P307" s="91"/>
      <c r="Q307" s="91"/>
      <c r="R307" s="91"/>
      <c r="S307" s="91"/>
      <c r="T307" s="91"/>
      <c r="U307" s="91"/>
      <c r="V307" s="91"/>
      <c r="W307" s="91"/>
      <c r="X307" s="91"/>
      <c r="Y307" s="91"/>
      <c r="Z307" s="91"/>
      <c r="AA307" s="133" t="s">
        <v>1536</v>
      </c>
      <c r="AB307" s="133">
        <v>10</v>
      </c>
      <c r="AC307" s="91"/>
      <c r="AD307" s="133">
        <v>21.5</v>
      </c>
      <c r="AE307" s="133">
        <v>6.5</v>
      </c>
      <c r="AF307" s="133">
        <v>8.2</v>
      </c>
      <c r="AG307" s="133">
        <v>8.4</v>
      </c>
      <c r="AH307" s="133">
        <v>8.2</v>
      </c>
      <c r="AI307" s="134">
        <v>8.3</v>
      </c>
      <c r="AJ307" s="91"/>
    </row>
    <row r="308" spans="1:36" ht="12.75">
      <c r="A308" s="133" t="s">
        <v>1524</v>
      </c>
      <c r="B308" s="133" t="s">
        <v>1535</v>
      </c>
      <c r="C308" s="139">
        <v>39697</v>
      </c>
      <c r="D308" s="141">
        <v>0.375</v>
      </c>
      <c r="E308" s="133">
        <v>20.5</v>
      </c>
      <c r="F308" s="143" t="s">
        <v>1480</v>
      </c>
      <c r="G308" s="144" t="s">
        <v>1537</v>
      </c>
      <c r="H308" s="133" t="s">
        <v>1465</v>
      </c>
      <c r="I308" s="133" t="s">
        <v>625</v>
      </c>
      <c r="J308" s="91"/>
      <c r="K308" s="135" t="s">
        <v>1538</v>
      </c>
      <c r="L308" s="91"/>
      <c r="M308" s="91"/>
      <c r="N308" s="91"/>
      <c r="O308" s="133" t="s">
        <v>1470</v>
      </c>
      <c r="P308" s="91"/>
      <c r="Q308" s="91"/>
      <c r="R308" s="91"/>
      <c r="S308" s="91"/>
      <c r="T308" s="91"/>
      <c r="U308" s="91"/>
      <c r="V308" s="91"/>
      <c r="W308" s="91"/>
      <c r="X308" s="91"/>
      <c r="Y308" s="91"/>
      <c r="Z308" s="91"/>
      <c r="AA308" s="133" t="s">
        <v>1539</v>
      </c>
      <c r="AB308" s="133">
        <v>7</v>
      </c>
      <c r="AC308" s="91"/>
      <c r="AD308" s="133">
        <v>21</v>
      </c>
      <c r="AE308" s="133">
        <v>7</v>
      </c>
      <c r="AF308" s="133">
        <v>9</v>
      </c>
      <c r="AG308" s="133">
        <v>8.5</v>
      </c>
      <c r="AH308" s="133">
        <v>8.7</v>
      </c>
      <c r="AI308" s="122">
        <v>8.7</v>
      </c>
      <c r="AJ308" s="91"/>
    </row>
    <row r="309" spans="1:36" ht="12.75">
      <c r="A309" s="133" t="s">
        <v>1524</v>
      </c>
      <c r="B309" s="133" t="s">
        <v>1535</v>
      </c>
      <c r="C309" s="139">
        <v>39739</v>
      </c>
      <c r="D309" s="141">
        <v>0.375</v>
      </c>
      <c r="E309" s="133">
        <v>5.5</v>
      </c>
      <c r="F309" s="143" t="s">
        <v>1540</v>
      </c>
      <c r="G309" s="133">
        <v>2.5</v>
      </c>
      <c r="H309" s="133" t="s">
        <v>1541</v>
      </c>
      <c r="I309" s="133" t="s">
        <v>1469</v>
      </c>
      <c r="J309" s="133"/>
      <c r="K309" s="133">
        <v>2</v>
      </c>
      <c r="L309" s="91"/>
      <c r="M309" s="91"/>
      <c r="N309" s="91"/>
      <c r="O309" s="133" t="s">
        <v>1470</v>
      </c>
      <c r="P309" s="91"/>
      <c r="Q309" s="91"/>
      <c r="R309" s="91"/>
      <c r="S309" s="91"/>
      <c r="T309" s="91"/>
      <c r="U309" s="91"/>
      <c r="V309" s="91"/>
      <c r="W309" s="91"/>
      <c r="X309" s="91"/>
      <c r="Y309" s="133"/>
      <c r="Z309" s="91"/>
      <c r="AA309" s="133" t="s">
        <v>1542</v>
      </c>
      <c r="AB309" s="133">
        <v>2.5</v>
      </c>
      <c r="AC309" s="91"/>
      <c r="AD309" s="133">
        <v>12</v>
      </c>
      <c r="AE309" s="133">
        <v>7</v>
      </c>
      <c r="AF309" s="133">
        <v>11</v>
      </c>
      <c r="AG309" s="133">
        <v>10.8</v>
      </c>
      <c r="AH309" s="133">
        <v>10.9</v>
      </c>
      <c r="AI309" s="134">
        <v>10.9</v>
      </c>
      <c r="AJ309" s="91"/>
    </row>
    <row r="310" spans="1:36" ht="12.75">
      <c r="A310" s="133"/>
      <c r="B310" s="133"/>
      <c r="C310" s="91"/>
      <c r="D310" s="91"/>
      <c r="E310" s="91"/>
      <c r="F310" s="91"/>
      <c r="G310" s="91"/>
      <c r="H310" s="133"/>
      <c r="I310" s="91"/>
      <c r="J310" s="91"/>
      <c r="K310" s="91"/>
      <c r="L310" s="91"/>
      <c r="M310" s="91"/>
      <c r="N310" s="91"/>
      <c r="O310" s="133"/>
      <c r="P310" s="91"/>
      <c r="Q310" s="91"/>
      <c r="R310" s="91"/>
      <c r="S310" s="91"/>
      <c r="T310" s="91"/>
      <c r="U310" s="91"/>
      <c r="V310" s="91"/>
      <c r="W310" s="91"/>
      <c r="X310" s="91"/>
      <c r="Y310" s="91"/>
      <c r="Z310" s="91"/>
      <c r="AA310" s="133"/>
      <c r="AB310" s="91"/>
      <c r="AC310" s="91"/>
      <c r="AD310" s="91"/>
      <c r="AE310" s="91"/>
      <c r="AF310" s="91"/>
      <c r="AG310" s="91"/>
      <c r="AH310" s="91"/>
      <c r="AI310" s="122"/>
      <c r="AJ310" s="91"/>
    </row>
    <row r="311" spans="1:36" ht="12.75">
      <c r="A311" s="133" t="s">
        <v>1543</v>
      </c>
      <c r="B311" s="133" t="s">
        <v>1544</v>
      </c>
      <c r="C311" s="139">
        <v>39549</v>
      </c>
      <c r="D311" s="141">
        <v>0.3645833333333333</v>
      </c>
      <c r="E311" s="133">
        <v>7</v>
      </c>
      <c r="F311" s="143" t="s">
        <v>1487</v>
      </c>
      <c r="G311" s="133"/>
      <c r="H311" s="133" t="s">
        <v>119</v>
      </c>
      <c r="I311" s="133" t="s">
        <v>625</v>
      </c>
      <c r="J311" s="91"/>
      <c r="K311" s="133">
        <v>3</v>
      </c>
      <c r="L311" s="91"/>
      <c r="M311" s="91"/>
      <c r="N311" s="91"/>
      <c r="O311" s="133" t="s">
        <v>1467</v>
      </c>
      <c r="P311" s="91"/>
      <c r="Q311" s="91"/>
      <c r="R311" s="91"/>
      <c r="S311" s="91"/>
      <c r="T311" s="91"/>
      <c r="U311" s="147" t="s">
        <v>1484</v>
      </c>
      <c r="V311" s="91"/>
      <c r="W311" s="91"/>
      <c r="X311" s="91"/>
      <c r="Y311" s="147" t="s">
        <v>1484</v>
      </c>
      <c r="Z311" s="91"/>
      <c r="AA311" s="133" t="s">
        <v>1545</v>
      </c>
      <c r="AB311" s="133">
        <v>7.5</v>
      </c>
      <c r="AC311" s="91"/>
      <c r="AD311" s="133">
        <v>15</v>
      </c>
      <c r="AE311" s="133">
        <v>6.5</v>
      </c>
      <c r="AF311" s="133">
        <v>13.2</v>
      </c>
      <c r="AG311" s="133">
        <v>13.6</v>
      </c>
      <c r="AH311" s="133">
        <v>14</v>
      </c>
      <c r="AI311" s="134">
        <v>13.6</v>
      </c>
      <c r="AJ311" s="133"/>
    </row>
    <row r="312" spans="1:36" ht="12.75">
      <c r="A312" s="133" t="s">
        <v>1543</v>
      </c>
      <c r="B312" s="133" t="s">
        <v>1546</v>
      </c>
      <c r="C312" s="139">
        <v>39577</v>
      </c>
      <c r="D312" s="141">
        <v>0.4548611111111111</v>
      </c>
      <c r="E312" s="133">
        <v>19</v>
      </c>
      <c r="F312" s="143" t="s">
        <v>1485</v>
      </c>
      <c r="G312" s="133">
        <v>2</v>
      </c>
      <c r="H312" s="133" t="s">
        <v>1529</v>
      </c>
      <c r="I312" s="133" t="s">
        <v>1488</v>
      </c>
      <c r="J312" s="91">
        <v>0.2</v>
      </c>
      <c r="K312" s="133">
        <v>3</v>
      </c>
      <c r="L312" s="91"/>
      <c r="M312" s="91"/>
      <c r="N312" s="91"/>
      <c r="O312" s="133" t="s">
        <v>1471</v>
      </c>
      <c r="P312" s="91"/>
      <c r="Q312" s="91"/>
      <c r="R312" s="91"/>
      <c r="S312" s="91"/>
      <c r="T312" s="91"/>
      <c r="U312" s="147" t="s">
        <v>1484</v>
      </c>
      <c r="V312" s="91"/>
      <c r="W312" s="91"/>
      <c r="X312" s="91"/>
      <c r="Y312" s="147" t="s">
        <v>1484</v>
      </c>
      <c r="Z312" s="91"/>
      <c r="AA312" s="133" t="s">
        <v>1547</v>
      </c>
      <c r="AB312" s="133">
        <v>5</v>
      </c>
      <c r="AC312" s="91"/>
      <c r="AD312" s="133">
        <v>11</v>
      </c>
      <c r="AE312" s="133">
        <v>6.5</v>
      </c>
      <c r="AF312" s="133">
        <v>10.6</v>
      </c>
      <c r="AG312" s="133">
        <v>10.2</v>
      </c>
      <c r="AH312" s="133">
        <v>10.2</v>
      </c>
      <c r="AI312" s="134">
        <v>10.3</v>
      </c>
      <c r="AJ312" s="91"/>
    </row>
    <row r="313" spans="1:36" ht="12.75">
      <c r="A313" s="133" t="s">
        <v>1543</v>
      </c>
      <c r="B313" s="133" t="s">
        <v>1548</v>
      </c>
      <c r="C313" s="139">
        <v>39606</v>
      </c>
      <c r="D313" s="141">
        <v>0.4375</v>
      </c>
      <c r="E313" s="133">
        <v>19</v>
      </c>
      <c r="F313" s="143" t="s">
        <v>1487</v>
      </c>
      <c r="G313" s="133">
        <v>2</v>
      </c>
      <c r="H313" s="133" t="s">
        <v>1465</v>
      </c>
      <c r="I313" s="133" t="s">
        <v>630</v>
      </c>
      <c r="J313" s="91">
        <v>0.25</v>
      </c>
      <c r="K313" s="133">
        <v>3</v>
      </c>
      <c r="L313" s="91"/>
      <c r="M313" s="91"/>
      <c r="N313" s="91"/>
      <c r="O313" s="133" t="s">
        <v>1471</v>
      </c>
      <c r="P313" s="91"/>
      <c r="Q313" s="91"/>
      <c r="R313" s="91"/>
      <c r="S313" s="91"/>
      <c r="T313" s="91"/>
      <c r="U313" s="147" t="s">
        <v>1484</v>
      </c>
      <c r="V313" s="91"/>
      <c r="W313" s="91"/>
      <c r="X313" s="91"/>
      <c r="Y313" s="143" t="s">
        <v>1484</v>
      </c>
      <c r="Z313" s="91"/>
      <c r="AA313" s="133" t="s">
        <v>1549</v>
      </c>
      <c r="AB313" s="133">
        <v>5</v>
      </c>
      <c r="AC313" s="91"/>
      <c r="AD313" s="133">
        <v>15</v>
      </c>
      <c r="AE313" s="133">
        <v>6</v>
      </c>
      <c r="AF313" s="133">
        <v>9</v>
      </c>
      <c r="AG313" s="133">
        <v>10</v>
      </c>
      <c r="AH313" s="133">
        <v>10.2</v>
      </c>
      <c r="AI313" s="122">
        <v>10.1</v>
      </c>
      <c r="AJ313" s="91"/>
    </row>
    <row r="314" spans="1:36" ht="12.75">
      <c r="A314" s="133" t="s">
        <v>1543</v>
      </c>
      <c r="B314" s="133" t="s">
        <v>1546</v>
      </c>
      <c r="C314" s="139">
        <v>39647</v>
      </c>
      <c r="D314" s="141">
        <v>0.6875</v>
      </c>
      <c r="E314" s="133">
        <v>24</v>
      </c>
      <c r="F314" s="133"/>
      <c r="G314" s="133"/>
      <c r="H314" s="133" t="s">
        <v>42</v>
      </c>
      <c r="I314" s="133" t="s">
        <v>1469</v>
      </c>
      <c r="J314" s="133"/>
      <c r="K314" s="133">
        <v>5</v>
      </c>
      <c r="L314" s="91"/>
      <c r="M314" s="91"/>
      <c r="N314" s="91"/>
      <c r="O314" s="133"/>
      <c r="P314" s="91"/>
      <c r="Q314" s="91"/>
      <c r="R314" s="91"/>
      <c r="S314" s="91"/>
      <c r="T314" s="91"/>
      <c r="U314" s="147" t="s">
        <v>1484</v>
      </c>
      <c r="V314" s="91"/>
      <c r="W314" s="91"/>
      <c r="X314" s="91"/>
      <c r="Y314" s="133"/>
      <c r="Z314" s="91"/>
      <c r="AA314" s="133" t="s">
        <v>1550</v>
      </c>
      <c r="AB314" s="133">
        <v>25</v>
      </c>
      <c r="AC314" s="91"/>
      <c r="AD314" s="133">
        <v>22.5</v>
      </c>
      <c r="AE314" s="133">
        <v>6</v>
      </c>
      <c r="AF314" s="133">
        <v>7.8</v>
      </c>
      <c r="AG314" s="133">
        <v>8.6</v>
      </c>
      <c r="AH314" s="133">
        <v>6.8</v>
      </c>
      <c r="AI314" s="134">
        <v>7.8</v>
      </c>
      <c r="AJ314" s="91"/>
    </row>
    <row r="315" spans="1:36" ht="12.75">
      <c r="A315" s="133" t="s">
        <v>1543</v>
      </c>
      <c r="B315" s="133" t="s">
        <v>1548</v>
      </c>
      <c r="C315" s="139">
        <v>39663</v>
      </c>
      <c r="D315" s="141">
        <v>0.625</v>
      </c>
      <c r="E315" s="133">
        <v>27</v>
      </c>
      <c r="F315" s="143" t="s">
        <v>1501</v>
      </c>
      <c r="G315" s="133">
        <v>3</v>
      </c>
      <c r="H315" s="133" t="s">
        <v>1473</v>
      </c>
      <c r="I315" s="133" t="s">
        <v>1488</v>
      </c>
      <c r="J315" s="91">
        <v>0.17</v>
      </c>
      <c r="K315" s="133">
        <v>3</v>
      </c>
      <c r="L315" s="91"/>
      <c r="M315" s="91"/>
      <c r="N315" s="91"/>
      <c r="O315" s="133" t="s">
        <v>1471</v>
      </c>
      <c r="P315" s="133"/>
      <c r="Q315" s="91"/>
      <c r="R315" s="91"/>
      <c r="S315" s="91"/>
      <c r="T315" s="91"/>
      <c r="U315" s="91"/>
      <c r="V315" s="91"/>
      <c r="W315" s="91"/>
      <c r="X315" s="91"/>
      <c r="Y315" s="91"/>
      <c r="Z315" s="91"/>
      <c r="AA315" s="133"/>
      <c r="AB315" s="133">
        <v>5</v>
      </c>
      <c r="AC315" s="91"/>
      <c r="AD315" s="133">
        <v>21</v>
      </c>
      <c r="AE315" s="133">
        <v>6</v>
      </c>
      <c r="AF315" s="133">
        <v>8</v>
      </c>
      <c r="AG315" s="133">
        <v>9.2</v>
      </c>
      <c r="AH315" s="133">
        <v>8.4</v>
      </c>
      <c r="AI315" s="122">
        <v>8.5</v>
      </c>
      <c r="AJ315" s="91"/>
    </row>
    <row r="316" spans="1:36" ht="12.75">
      <c r="A316" s="133" t="s">
        <v>1543</v>
      </c>
      <c r="B316" s="133" t="s">
        <v>1551</v>
      </c>
      <c r="C316" s="139">
        <v>39697</v>
      </c>
      <c r="D316" s="141">
        <v>0.3576388888888889</v>
      </c>
      <c r="E316" s="133">
        <v>22</v>
      </c>
      <c r="F316" s="143" t="s">
        <v>1507</v>
      </c>
      <c r="G316" s="135" t="s">
        <v>1552</v>
      </c>
      <c r="H316" s="133" t="s">
        <v>1465</v>
      </c>
      <c r="I316" s="133" t="s">
        <v>625</v>
      </c>
      <c r="J316" s="91"/>
      <c r="K316" s="133">
        <v>1</v>
      </c>
      <c r="L316" s="91"/>
      <c r="M316" s="91"/>
      <c r="N316" s="91"/>
      <c r="O316" s="133" t="s">
        <v>297</v>
      </c>
      <c r="P316" s="91"/>
      <c r="Q316" s="91"/>
      <c r="R316" s="91"/>
      <c r="S316" s="91"/>
      <c r="T316" s="91"/>
      <c r="U316" s="147" t="s">
        <v>1484</v>
      </c>
      <c r="V316" s="91"/>
      <c r="W316" s="91"/>
      <c r="X316" s="91"/>
      <c r="Y316" s="133"/>
      <c r="Z316" s="91"/>
      <c r="AA316" s="133" t="s">
        <v>1553</v>
      </c>
      <c r="AB316" s="133">
        <v>10</v>
      </c>
      <c r="AC316" s="91"/>
      <c r="AD316" s="133">
        <v>21</v>
      </c>
      <c r="AE316" s="133">
        <v>7</v>
      </c>
      <c r="AF316" s="133">
        <v>10</v>
      </c>
      <c r="AG316" s="133">
        <v>10.2</v>
      </c>
      <c r="AH316" s="133"/>
      <c r="AI316" s="122">
        <v>10.1</v>
      </c>
      <c r="AJ316" s="91"/>
    </row>
    <row r="317" spans="1:36" ht="12.75">
      <c r="A317" s="133" t="s">
        <v>1543</v>
      </c>
      <c r="B317" s="133" t="s">
        <v>1548</v>
      </c>
      <c r="C317" s="139">
        <v>39738</v>
      </c>
      <c r="D317" s="141">
        <v>0.545138888888889</v>
      </c>
      <c r="E317" s="133">
        <v>11.5</v>
      </c>
      <c r="F317" s="143" t="s">
        <v>1485</v>
      </c>
      <c r="G317" s="133">
        <v>10</v>
      </c>
      <c r="H317" s="133"/>
      <c r="I317" s="133" t="s">
        <v>1488</v>
      </c>
      <c r="J317" s="133">
        <v>0.25</v>
      </c>
      <c r="K317" s="133">
        <v>1</v>
      </c>
      <c r="L317" s="91"/>
      <c r="M317" s="91"/>
      <c r="N317" s="91"/>
      <c r="O317" s="133"/>
      <c r="P317" s="91"/>
      <c r="Q317" s="91"/>
      <c r="R317" s="91"/>
      <c r="S317" s="91"/>
      <c r="T317" s="91"/>
      <c r="U317" s="91"/>
      <c r="V317" s="91"/>
      <c r="W317" s="91"/>
      <c r="X317" s="91"/>
      <c r="Y317" s="143" t="s">
        <v>1484</v>
      </c>
      <c r="Z317" s="91"/>
      <c r="AA317" s="133" t="s">
        <v>1554</v>
      </c>
      <c r="AB317" s="133">
        <v>3</v>
      </c>
      <c r="AC317" s="91"/>
      <c r="AD317" s="133">
        <v>12</v>
      </c>
      <c r="AE317" s="133"/>
      <c r="AF317" s="133">
        <v>8.8</v>
      </c>
      <c r="AG317" s="133">
        <v>8.6</v>
      </c>
      <c r="AH317" s="133">
        <v>9.4</v>
      </c>
      <c r="AI317" s="122">
        <v>8.9</v>
      </c>
      <c r="AJ317" s="91"/>
    </row>
    <row r="318" spans="1:36" ht="12.75">
      <c r="A318" s="133"/>
      <c r="B318" s="133"/>
      <c r="C318" s="91"/>
      <c r="D318" s="91"/>
      <c r="E318" s="91"/>
      <c r="F318" s="91"/>
      <c r="G318" s="91"/>
      <c r="H318" s="133"/>
      <c r="I318" s="91"/>
      <c r="J318" s="91"/>
      <c r="K318" s="91"/>
      <c r="L318" s="91"/>
      <c r="M318" s="91"/>
      <c r="N318" s="91"/>
      <c r="O318" s="133"/>
      <c r="P318" s="91"/>
      <c r="Q318" s="91"/>
      <c r="R318" s="91"/>
      <c r="S318" s="91"/>
      <c r="T318" s="91"/>
      <c r="U318" s="91"/>
      <c r="V318" s="91"/>
      <c r="W318" s="91"/>
      <c r="X318" s="91"/>
      <c r="Y318" s="91"/>
      <c r="Z318" s="91"/>
      <c r="AA318" s="133"/>
      <c r="AB318" s="91"/>
      <c r="AC318" s="91"/>
      <c r="AD318" s="91"/>
      <c r="AE318" s="91"/>
      <c r="AF318" s="91"/>
      <c r="AG318" s="91"/>
      <c r="AH318" s="91"/>
      <c r="AI318" s="122"/>
      <c r="AJ318" s="91"/>
    </row>
    <row r="319" spans="1:36" ht="12.75">
      <c r="A319" s="133" t="s">
        <v>1555</v>
      </c>
      <c r="B319" s="133" t="s">
        <v>743</v>
      </c>
      <c r="C319" s="139">
        <v>39550</v>
      </c>
      <c r="D319" s="141">
        <v>0.5208333333333334</v>
      </c>
      <c r="E319" s="133">
        <v>6.5</v>
      </c>
      <c r="F319" s="143" t="s">
        <v>1497</v>
      </c>
      <c r="G319" s="133">
        <v>5</v>
      </c>
      <c r="H319" s="133" t="s">
        <v>1556</v>
      </c>
      <c r="I319" s="133" t="s">
        <v>1475</v>
      </c>
      <c r="J319" s="91">
        <v>1</v>
      </c>
      <c r="K319" s="133">
        <v>1</v>
      </c>
      <c r="L319" s="91"/>
      <c r="M319" s="91"/>
      <c r="N319" s="91"/>
      <c r="O319" s="133"/>
      <c r="P319" s="91"/>
      <c r="Q319" s="91"/>
      <c r="R319" s="91"/>
      <c r="S319" s="91"/>
      <c r="T319" s="91"/>
      <c r="U319" s="91"/>
      <c r="V319" s="91"/>
      <c r="W319" s="91"/>
      <c r="X319" s="91"/>
      <c r="Y319" s="91"/>
      <c r="Z319" s="91"/>
      <c r="AA319" s="133"/>
      <c r="AB319" s="133">
        <v>5</v>
      </c>
      <c r="AC319" s="91"/>
      <c r="AD319" s="133">
        <v>2.8</v>
      </c>
      <c r="AE319" s="133">
        <v>6.7</v>
      </c>
      <c r="AF319" s="133">
        <v>10.8</v>
      </c>
      <c r="AG319" s="133">
        <v>10.7</v>
      </c>
      <c r="AH319" s="133">
        <v>10.7</v>
      </c>
      <c r="AI319" s="134">
        <v>10.7</v>
      </c>
      <c r="AJ319" s="91"/>
    </row>
    <row r="320" spans="1:36" ht="12.75">
      <c r="A320" s="133" t="s">
        <v>1557</v>
      </c>
      <c r="B320" s="133" t="s">
        <v>743</v>
      </c>
      <c r="C320" s="139">
        <v>39579</v>
      </c>
      <c r="D320" s="141">
        <v>0.5208333333333334</v>
      </c>
      <c r="E320" s="133">
        <v>17</v>
      </c>
      <c r="F320" s="143" t="s">
        <v>1558</v>
      </c>
      <c r="G320" s="135" t="s">
        <v>1528</v>
      </c>
      <c r="H320" s="133" t="s">
        <v>1529</v>
      </c>
      <c r="I320" s="133" t="s">
        <v>1469</v>
      </c>
      <c r="J320" s="133"/>
      <c r="K320" s="133">
        <v>2</v>
      </c>
      <c r="L320" s="91"/>
      <c r="M320" s="91"/>
      <c r="N320" s="91"/>
      <c r="O320" s="133"/>
      <c r="P320" s="91"/>
      <c r="Q320" s="91"/>
      <c r="R320" s="91"/>
      <c r="S320" s="91"/>
      <c r="T320" s="91"/>
      <c r="U320" s="91"/>
      <c r="V320" s="91"/>
      <c r="W320" s="91"/>
      <c r="X320" s="91"/>
      <c r="Y320" s="91"/>
      <c r="Z320" s="91"/>
      <c r="AA320" s="133" t="s">
        <v>1559</v>
      </c>
      <c r="AB320" s="135" t="s">
        <v>1132</v>
      </c>
      <c r="AC320" s="91"/>
      <c r="AD320" s="133">
        <v>8.75</v>
      </c>
      <c r="AE320" s="133">
        <v>6.7</v>
      </c>
      <c r="AF320" s="133">
        <v>11.7</v>
      </c>
      <c r="AG320" s="133">
        <v>11.8</v>
      </c>
      <c r="AH320" s="133">
        <v>11.6</v>
      </c>
      <c r="AI320" s="134">
        <v>11.7</v>
      </c>
      <c r="AJ320" s="91"/>
    </row>
    <row r="321" spans="1:36" ht="12.75">
      <c r="A321" s="133" t="s">
        <v>1560</v>
      </c>
      <c r="B321" s="133" t="s">
        <v>1561</v>
      </c>
      <c r="C321" s="139">
        <v>39607</v>
      </c>
      <c r="D321" s="141">
        <v>0.6666666666666666</v>
      </c>
      <c r="E321" s="135" t="s">
        <v>1470</v>
      </c>
      <c r="F321" s="143" t="s">
        <v>1507</v>
      </c>
      <c r="G321" s="135">
        <v>5</v>
      </c>
      <c r="H321" s="133" t="s">
        <v>1529</v>
      </c>
      <c r="I321" s="133"/>
      <c r="J321" s="133"/>
      <c r="K321" s="133">
        <v>2</v>
      </c>
      <c r="L321" s="91"/>
      <c r="M321" s="91"/>
      <c r="N321" s="91"/>
      <c r="O321" s="133"/>
      <c r="P321" s="91"/>
      <c r="Q321" s="91"/>
      <c r="R321" s="91"/>
      <c r="S321" s="91"/>
      <c r="T321" s="91"/>
      <c r="U321" s="91"/>
      <c r="V321" s="91"/>
      <c r="W321" s="91"/>
      <c r="X321" s="91"/>
      <c r="Y321" s="91"/>
      <c r="Z321" s="91"/>
      <c r="AA321" s="133"/>
      <c r="AB321" s="135" t="s">
        <v>1528</v>
      </c>
      <c r="AC321" s="91"/>
      <c r="AD321" s="133">
        <v>13</v>
      </c>
      <c r="AE321" s="133">
        <v>6.8</v>
      </c>
      <c r="AF321" s="133">
        <v>9.2</v>
      </c>
      <c r="AG321" s="133">
        <v>9.2</v>
      </c>
      <c r="AH321" s="133"/>
      <c r="AI321" s="134">
        <v>9.2</v>
      </c>
      <c r="AJ321" s="91"/>
    </row>
    <row r="322" spans="1:36" ht="12.75">
      <c r="A322" s="133" t="s">
        <v>1560</v>
      </c>
      <c r="B322" s="133" t="s">
        <v>1561</v>
      </c>
      <c r="C322" s="139" t="s">
        <v>1562</v>
      </c>
      <c r="D322" s="141"/>
      <c r="E322" s="135"/>
      <c r="F322" s="143"/>
      <c r="G322" s="135"/>
      <c r="H322" s="133"/>
      <c r="I322" s="133"/>
      <c r="J322" s="133"/>
      <c r="K322" s="133"/>
      <c r="L322" s="91"/>
      <c r="M322" s="91"/>
      <c r="N322" s="91"/>
      <c r="O322" s="133"/>
      <c r="P322" s="91"/>
      <c r="Q322" s="91"/>
      <c r="R322" s="91"/>
      <c r="S322" s="91"/>
      <c r="T322" s="91"/>
      <c r="U322" s="91"/>
      <c r="V322" s="91"/>
      <c r="W322" s="91"/>
      <c r="X322" s="91"/>
      <c r="Y322" s="91"/>
      <c r="Z322" s="91"/>
      <c r="AA322" s="133"/>
      <c r="AB322" s="135"/>
      <c r="AC322" s="91"/>
      <c r="AD322" s="133"/>
      <c r="AE322" s="133"/>
      <c r="AF322" s="133"/>
      <c r="AG322" s="133"/>
      <c r="AH322" s="133"/>
      <c r="AI322" s="134"/>
      <c r="AJ322" s="91"/>
    </row>
    <row r="323" spans="1:36" ht="12.75">
      <c r="A323" s="133" t="s">
        <v>1560</v>
      </c>
      <c r="B323" s="133" t="s">
        <v>1561</v>
      </c>
      <c r="C323" s="139">
        <v>39679</v>
      </c>
      <c r="D323" s="141">
        <v>0.6041666666666666</v>
      </c>
      <c r="E323" s="135">
        <v>25</v>
      </c>
      <c r="F323" s="143" t="s">
        <v>1507</v>
      </c>
      <c r="G323" s="135">
        <v>5</v>
      </c>
      <c r="H323" s="133" t="s">
        <v>1494</v>
      </c>
      <c r="I323" s="133" t="s">
        <v>1475</v>
      </c>
      <c r="J323" s="133">
        <v>1</v>
      </c>
      <c r="K323" s="133">
        <v>3</v>
      </c>
      <c r="L323" s="91"/>
      <c r="M323" s="91"/>
      <c r="N323" s="91"/>
      <c r="O323" s="133"/>
      <c r="P323" s="91"/>
      <c r="Q323" s="91"/>
      <c r="R323" s="91"/>
      <c r="S323" s="91"/>
      <c r="T323" s="91"/>
      <c r="U323" s="91"/>
      <c r="V323" s="91"/>
      <c r="W323" s="91"/>
      <c r="X323" s="91"/>
      <c r="Y323" s="91"/>
      <c r="Z323" s="91"/>
      <c r="AA323" s="133" t="s">
        <v>1563</v>
      </c>
      <c r="AB323" s="135" t="s">
        <v>1528</v>
      </c>
      <c r="AC323" s="91"/>
      <c r="AD323" s="133">
        <v>17.5</v>
      </c>
      <c r="AE323" s="133">
        <v>6.8</v>
      </c>
      <c r="AF323" s="133">
        <v>8.6</v>
      </c>
      <c r="AG323" s="133">
        <v>8.6</v>
      </c>
      <c r="AH323" s="133">
        <v>8.7</v>
      </c>
      <c r="AI323" s="134">
        <v>8.6</v>
      </c>
      <c r="AJ323" s="91"/>
    </row>
    <row r="324" spans="1:36" ht="12.75">
      <c r="A324" s="133" t="s">
        <v>1564</v>
      </c>
      <c r="B324" s="133" t="s">
        <v>1565</v>
      </c>
      <c r="C324" s="139">
        <v>39697</v>
      </c>
      <c r="D324" s="141">
        <v>0.5416666666666666</v>
      </c>
      <c r="E324" s="135">
        <v>22</v>
      </c>
      <c r="F324" s="143"/>
      <c r="G324" s="135"/>
      <c r="H324" s="133" t="s">
        <v>1494</v>
      </c>
      <c r="I324" s="133" t="s">
        <v>1469</v>
      </c>
      <c r="J324" s="133"/>
      <c r="K324" s="135" t="s">
        <v>1566</v>
      </c>
      <c r="L324" s="91"/>
      <c r="M324" s="91"/>
      <c r="N324" s="91"/>
      <c r="O324" s="133"/>
      <c r="P324" s="91"/>
      <c r="Q324" s="91"/>
      <c r="R324" s="91"/>
      <c r="S324" s="91"/>
      <c r="T324" s="91"/>
      <c r="U324" s="91"/>
      <c r="V324" s="91"/>
      <c r="W324" s="91"/>
      <c r="X324" s="91"/>
      <c r="Y324" s="91"/>
      <c r="Z324" s="91"/>
      <c r="AA324" s="133" t="s">
        <v>1567</v>
      </c>
      <c r="AB324" s="135" t="s">
        <v>1528</v>
      </c>
      <c r="AC324" s="91"/>
      <c r="AD324" s="133">
        <v>20.2</v>
      </c>
      <c r="AE324" s="133">
        <v>6.75</v>
      </c>
      <c r="AF324" s="133">
        <v>8.4</v>
      </c>
      <c r="AG324" s="133">
        <v>7.9</v>
      </c>
      <c r="AH324" s="133"/>
      <c r="AI324" s="134">
        <v>8.2</v>
      </c>
      <c r="AJ324" s="91"/>
    </row>
    <row r="325" spans="1:36" ht="12.75">
      <c r="A325" s="133" t="s">
        <v>1564</v>
      </c>
      <c r="B325" s="133" t="s">
        <v>1565</v>
      </c>
      <c r="C325" s="139">
        <v>39739</v>
      </c>
      <c r="D325" s="141">
        <v>0.7083333333333334</v>
      </c>
      <c r="E325" s="135">
        <v>8.5</v>
      </c>
      <c r="F325" s="143"/>
      <c r="G325" s="135"/>
      <c r="H325" s="133" t="s">
        <v>1529</v>
      </c>
      <c r="I325" s="133" t="s">
        <v>1469</v>
      </c>
      <c r="J325" s="133"/>
      <c r="K325" s="135">
        <v>2</v>
      </c>
      <c r="L325" s="91"/>
      <c r="M325" s="91"/>
      <c r="N325" s="91"/>
      <c r="O325" s="133"/>
      <c r="P325" s="91"/>
      <c r="Q325" s="91"/>
      <c r="R325" s="91"/>
      <c r="S325" s="91"/>
      <c r="T325" s="91"/>
      <c r="U325" s="91"/>
      <c r="V325" s="91"/>
      <c r="W325" s="91"/>
      <c r="X325" s="91"/>
      <c r="Y325" s="91"/>
      <c r="Z325" s="91"/>
      <c r="AA325" s="133" t="s">
        <v>1568</v>
      </c>
      <c r="AB325" s="135" t="s">
        <v>1528</v>
      </c>
      <c r="AC325" s="91"/>
      <c r="AD325" s="133">
        <v>12</v>
      </c>
      <c r="AE325" s="133">
        <v>6.8</v>
      </c>
      <c r="AF325" s="133">
        <v>10.3</v>
      </c>
      <c r="AG325" s="133">
        <v>10.8</v>
      </c>
      <c r="AH325" s="133"/>
      <c r="AI325" s="134">
        <v>10.6</v>
      </c>
      <c r="AJ325" s="91"/>
    </row>
    <row r="326" spans="1:36" ht="12.75">
      <c r="A326" s="133"/>
      <c r="B326" s="133"/>
      <c r="C326" s="91"/>
      <c r="D326" s="91"/>
      <c r="E326" s="91"/>
      <c r="F326" s="91"/>
      <c r="G326" s="91"/>
      <c r="H326" s="133"/>
      <c r="I326" s="91"/>
      <c r="J326" s="91"/>
      <c r="K326" s="91"/>
      <c r="L326" s="91"/>
      <c r="M326" s="91"/>
      <c r="N326" s="91"/>
      <c r="O326" s="133"/>
      <c r="P326" s="91"/>
      <c r="Q326" s="91"/>
      <c r="R326" s="91"/>
      <c r="S326" s="91"/>
      <c r="T326" s="91"/>
      <c r="U326" s="91"/>
      <c r="V326" s="91"/>
      <c r="W326" s="91"/>
      <c r="X326" s="91"/>
      <c r="Y326" s="91"/>
      <c r="Z326" s="91"/>
      <c r="AA326" s="133"/>
      <c r="AB326" s="91"/>
      <c r="AC326" s="91"/>
      <c r="AD326" s="91"/>
      <c r="AE326" s="91"/>
      <c r="AF326" s="91"/>
      <c r="AG326" s="91"/>
      <c r="AH326" s="91"/>
      <c r="AI326" s="122"/>
      <c r="AJ326" s="91"/>
    </row>
    <row r="327" spans="1:36" ht="12.75">
      <c r="A327" s="133" t="s">
        <v>1569</v>
      </c>
      <c r="B327" s="133" t="s">
        <v>1570</v>
      </c>
      <c r="C327" s="139">
        <v>39551</v>
      </c>
      <c r="D327" s="141">
        <v>0.375</v>
      </c>
      <c r="E327" s="133">
        <v>5</v>
      </c>
      <c r="F327" s="133"/>
      <c r="G327" s="133"/>
      <c r="H327" s="133" t="s">
        <v>1473</v>
      </c>
      <c r="I327" s="133" t="s">
        <v>625</v>
      </c>
      <c r="J327" s="91"/>
      <c r="K327" s="133">
        <v>1</v>
      </c>
      <c r="L327" s="141">
        <v>0.3541666666666667</v>
      </c>
      <c r="M327" s="141">
        <v>0.6006944444444444</v>
      </c>
      <c r="N327" s="133"/>
      <c r="O327" s="133" t="s">
        <v>1467</v>
      </c>
      <c r="P327" s="91"/>
      <c r="Q327" s="91"/>
      <c r="R327" s="91"/>
      <c r="S327" s="91"/>
      <c r="T327" s="91"/>
      <c r="U327" s="91"/>
      <c r="V327" s="91"/>
      <c r="W327" s="91"/>
      <c r="X327" s="91"/>
      <c r="Y327" s="91"/>
      <c r="Z327" s="91"/>
      <c r="AA327" s="133"/>
      <c r="AB327" s="133">
        <v>10</v>
      </c>
      <c r="AC327" s="133"/>
      <c r="AD327" s="133">
        <v>6</v>
      </c>
      <c r="AE327" s="133">
        <v>6.5</v>
      </c>
      <c r="AF327" s="133">
        <v>11.7</v>
      </c>
      <c r="AG327" s="133">
        <v>11.5</v>
      </c>
      <c r="AH327" s="91"/>
      <c r="AI327" s="134">
        <v>11.6</v>
      </c>
      <c r="AJ327" s="91"/>
    </row>
    <row r="328" spans="1:36" ht="12.75">
      <c r="A328" s="133" t="s">
        <v>1569</v>
      </c>
      <c r="B328" s="133" t="s">
        <v>1570</v>
      </c>
      <c r="C328" s="139">
        <v>39578</v>
      </c>
      <c r="D328" s="141">
        <v>0.6666666666666666</v>
      </c>
      <c r="E328" s="133">
        <v>18</v>
      </c>
      <c r="F328" s="143" t="s">
        <v>1485</v>
      </c>
      <c r="G328" s="133">
        <v>10</v>
      </c>
      <c r="H328" s="133" t="s">
        <v>1529</v>
      </c>
      <c r="I328" s="133" t="s">
        <v>1469</v>
      </c>
      <c r="J328" s="133"/>
      <c r="K328" s="135" t="s">
        <v>1571</v>
      </c>
      <c r="L328" s="141">
        <v>0.8402777777777778</v>
      </c>
      <c r="M328" s="141">
        <v>0.5458333333333333</v>
      </c>
      <c r="N328" s="133"/>
      <c r="O328" s="133"/>
      <c r="P328" s="91"/>
      <c r="Q328" s="91"/>
      <c r="R328" s="91"/>
      <c r="S328" s="91"/>
      <c r="T328" s="91"/>
      <c r="U328" s="91"/>
      <c r="V328" s="91"/>
      <c r="W328" s="91"/>
      <c r="X328" s="91"/>
      <c r="Y328" s="91"/>
      <c r="Z328" s="91"/>
      <c r="AA328" s="133"/>
      <c r="AB328" s="133">
        <v>10</v>
      </c>
      <c r="AC328" s="133"/>
      <c r="AD328" s="133">
        <v>15</v>
      </c>
      <c r="AE328" s="133">
        <v>6.5</v>
      </c>
      <c r="AF328" s="133">
        <v>9</v>
      </c>
      <c r="AG328" s="133">
        <v>9</v>
      </c>
      <c r="AH328" s="91"/>
      <c r="AI328" s="134">
        <v>9</v>
      </c>
      <c r="AJ328" s="91"/>
    </row>
    <row r="329" spans="1:36" ht="12.75">
      <c r="A329" s="133" t="s">
        <v>1572</v>
      </c>
      <c r="B329" s="133" t="s">
        <v>1570</v>
      </c>
      <c r="C329" s="139">
        <v>39607</v>
      </c>
      <c r="D329" s="141">
        <v>0.6145833333333334</v>
      </c>
      <c r="E329" s="133">
        <v>30</v>
      </c>
      <c r="F329" s="143" t="s">
        <v>1487</v>
      </c>
      <c r="G329" s="144" t="s">
        <v>1573</v>
      </c>
      <c r="H329" s="133" t="s">
        <v>1529</v>
      </c>
      <c r="I329" s="133" t="s">
        <v>1469</v>
      </c>
      <c r="J329" s="133"/>
      <c r="K329" s="133">
        <v>2</v>
      </c>
      <c r="L329" s="141">
        <v>0.7222222222222222</v>
      </c>
      <c r="M329" s="141">
        <v>0.4583333333333333</v>
      </c>
      <c r="N329" s="133" t="s">
        <v>1478</v>
      </c>
      <c r="O329" s="133"/>
      <c r="P329" s="91"/>
      <c r="Q329" s="91"/>
      <c r="R329" s="91"/>
      <c r="S329" s="91"/>
      <c r="T329" s="91"/>
      <c r="U329" s="91"/>
      <c r="V329" s="91"/>
      <c r="W329" s="91"/>
      <c r="X329" s="91"/>
      <c r="Y329" s="91"/>
      <c r="Z329" s="91"/>
      <c r="AA329" s="133"/>
      <c r="AB329" s="133">
        <v>10</v>
      </c>
      <c r="AC329" s="133"/>
      <c r="AD329" s="133">
        <v>20</v>
      </c>
      <c r="AE329" s="133">
        <v>7</v>
      </c>
      <c r="AF329" s="133">
        <v>8.9</v>
      </c>
      <c r="AG329" s="133">
        <v>9.3</v>
      </c>
      <c r="AH329" s="91"/>
      <c r="AI329" s="134">
        <v>9.1</v>
      </c>
      <c r="AJ329" s="91"/>
    </row>
    <row r="330" spans="1:36" ht="12.75">
      <c r="A330" s="133" t="s">
        <v>1569</v>
      </c>
      <c r="B330" s="133" t="s">
        <v>1574</v>
      </c>
      <c r="C330" s="139">
        <v>39637</v>
      </c>
      <c r="D330" s="141"/>
      <c r="E330" s="133"/>
      <c r="F330" s="133"/>
      <c r="G330" s="133"/>
      <c r="H330" s="133"/>
      <c r="I330" s="133"/>
      <c r="J330" s="91"/>
      <c r="K330" s="133"/>
      <c r="L330" s="141"/>
      <c r="M330" s="141"/>
      <c r="N330" s="133"/>
      <c r="O330" s="133"/>
      <c r="P330" s="91"/>
      <c r="Q330" s="91"/>
      <c r="R330" s="91"/>
      <c r="S330" s="91"/>
      <c r="T330" s="91"/>
      <c r="U330" s="91"/>
      <c r="V330" s="91"/>
      <c r="W330" s="91"/>
      <c r="X330" s="91"/>
      <c r="Y330" s="91"/>
      <c r="Z330" s="91"/>
      <c r="AA330" s="133"/>
      <c r="AB330" s="133"/>
      <c r="AC330" s="133"/>
      <c r="AD330" s="133"/>
      <c r="AE330" s="133"/>
      <c r="AF330" s="133"/>
      <c r="AG330" s="133"/>
      <c r="AH330" s="91"/>
      <c r="AI330" s="134"/>
      <c r="AJ330" s="91"/>
    </row>
    <row r="331" spans="1:36" ht="12.75">
      <c r="A331" s="133" t="s">
        <v>1569</v>
      </c>
      <c r="B331" s="133" t="s">
        <v>1570</v>
      </c>
      <c r="C331" s="139">
        <v>39663</v>
      </c>
      <c r="D331" s="141">
        <v>0.6666666666666666</v>
      </c>
      <c r="E331" s="133">
        <v>26</v>
      </c>
      <c r="F331" s="133"/>
      <c r="G331" s="133"/>
      <c r="H331" s="133" t="s">
        <v>1534</v>
      </c>
      <c r="I331" s="133" t="s">
        <v>630</v>
      </c>
      <c r="J331" s="133"/>
      <c r="K331" s="133">
        <v>3</v>
      </c>
      <c r="L331" s="141">
        <v>0.6770833333333334</v>
      </c>
      <c r="M331" s="141"/>
      <c r="N331" s="133" t="s">
        <v>1516</v>
      </c>
      <c r="O331" s="133" t="s">
        <v>1467</v>
      </c>
      <c r="P331" s="91"/>
      <c r="Q331" s="91"/>
      <c r="R331" s="91"/>
      <c r="S331" s="91"/>
      <c r="T331" s="91"/>
      <c r="U331" s="91"/>
      <c r="V331" s="91"/>
      <c r="W331" s="91"/>
      <c r="X331" s="91"/>
      <c r="Y331" s="91"/>
      <c r="Z331" s="91"/>
      <c r="AA331" s="133"/>
      <c r="AB331" s="133">
        <v>10</v>
      </c>
      <c r="AC331" s="91"/>
      <c r="AD331" s="133">
        <v>24</v>
      </c>
      <c r="AE331" s="133">
        <v>6.5</v>
      </c>
      <c r="AF331" s="133">
        <v>7</v>
      </c>
      <c r="AG331" s="133">
        <v>6.8</v>
      </c>
      <c r="AH331" s="91"/>
      <c r="AI331" s="134">
        <v>6.9</v>
      </c>
      <c r="AJ331" s="91"/>
    </row>
    <row r="332" spans="1:36" ht="12.75">
      <c r="A332" s="133"/>
      <c r="B332" s="133"/>
      <c r="C332" s="91"/>
      <c r="D332" s="91"/>
      <c r="E332" s="91"/>
      <c r="F332" s="91"/>
      <c r="G332" s="91"/>
      <c r="H332" s="133"/>
      <c r="I332" s="91"/>
      <c r="J332" s="91"/>
      <c r="K332" s="91"/>
      <c r="L332" s="91"/>
      <c r="M332" s="91"/>
      <c r="N332" s="91"/>
      <c r="O332" s="133"/>
      <c r="P332" s="91"/>
      <c r="Q332" s="91"/>
      <c r="R332" s="91"/>
      <c r="S332" s="91"/>
      <c r="T332" s="91"/>
      <c r="U332" s="91"/>
      <c r="V332" s="91"/>
      <c r="W332" s="91"/>
      <c r="X332" s="91"/>
      <c r="Y332" s="91"/>
      <c r="Z332" s="91"/>
      <c r="AA332" s="133"/>
      <c r="AB332" s="91"/>
      <c r="AC332" s="91"/>
      <c r="AD332" s="91"/>
      <c r="AE332" s="91"/>
      <c r="AF332" s="91"/>
      <c r="AG332" s="91"/>
      <c r="AH332" s="91"/>
      <c r="AI332" s="122"/>
      <c r="AJ332" s="91"/>
    </row>
    <row r="333" spans="1:36" ht="12.75">
      <c r="A333" s="133" t="s">
        <v>1575</v>
      </c>
      <c r="B333" s="133" t="s">
        <v>1576</v>
      </c>
      <c r="C333" s="93">
        <v>39551</v>
      </c>
      <c r="D333" s="94">
        <v>0.4895833333333333</v>
      </c>
      <c r="E333" s="133">
        <v>7</v>
      </c>
      <c r="F333" s="143" t="s">
        <v>1501</v>
      </c>
      <c r="G333" s="133">
        <v>5</v>
      </c>
      <c r="H333" s="133" t="s">
        <v>1465</v>
      </c>
      <c r="I333" s="133" t="s">
        <v>1469</v>
      </c>
      <c r="J333" s="91"/>
      <c r="K333" s="133">
        <v>1</v>
      </c>
      <c r="L333" s="91"/>
      <c r="M333" s="91"/>
      <c r="N333" s="133" t="s">
        <v>1520</v>
      </c>
      <c r="O333" s="133" t="s">
        <v>1471</v>
      </c>
      <c r="P333" s="91"/>
      <c r="Q333" s="91"/>
      <c r="R333" s="91"/>
      <c r="S333" s="91"/>
      <c r="T333" s="91"/>
      <c r="U333" s="91"/>
      <c r="V333" s="91"/>
      <c r="W333" s="91"/>
      <c r="X333" s="91"/>
      <c r="Y333" s="91"/>
      <c r="Z333" s="91"/>
      <c r="AA333" s="133" t="s">
        <v>1577</v>
      </c>
      <c r="AB333" s="133">
        <v>15</v>
      </c>
      <c r="AC333" s="91"/>
      <c r="AD333" s="133">
        <v>5</v>
      </c>
      <c r="AE333" s="133">
        <v>6.3</v>
      </c>
      <c r="AF333" s="133">
        <v>11.6</v>
      </c>
      <c r="AG333" s="133">
        <v>11.8</v>
      </c>
      <c r="AH333" s="91"/>
      <c r="AI333" s="122">
        <v>11.7</v>
      </c>
      <c r="AJ333" s="91"/>
    </row>
    <row r="334" spans="1:36" ht="12.75">
      <c r="A334" s="133" t="s">
        <v>1575</v>
      </c>
      <c r="B334" s="133" t="s">
        <v>1578</v>
      </c>
      <c r="C334" s="139"/>
      <c r="D334" s="141"/>
      <c r="E334" s="133"/>
      <c r="F334" s="133"/>
      <c r="G334" s="133"/>
      <c r="H334" s="133"/>
      <c r="I334" s="133"/>
      <c r="J334" s="91"/>
      <c r="K334" s="133"/>
      <c r="L334" s="141"/>
      <c r="M334" s="141"/>
      <c r="N334" s="133"/>
      <c r="O334" s="133"/>
      <c r="P334" s="91"/>
      <c r="Q334" s="91"/>
      <c r="R334" s="91"/>
      <c r="S334" s="91"/>
      <c r="T334" s="91"/>
      <c r="U334" s="91"/>
      <c r="V334" s="91"/>
      <c r="W334" s="91"/>
      <c r="X334" s="91"/>
      <c r="Y334" s="91"/>
      <c r="Z334" s="91"/>
      <c r="AA334" s="133"/>
      <c r="AB334" s="133"/>
      <c r="AC334" s="91"/>
      <c r="AD334" s="133"/>
      <c r="AE334" s="133"/>
      <c r="AF334" s="133"/>
      <c r="AG334" s="133"/>
      <c r="AH334" s="91"/>
      <c r="AI334" s="134"/>
      <c r="AJ334" s="91"/>
    </row>
    <row r="335" spans="1:36" ht="12.75">
      <c r="A335" s="133" t="s">
        <v>1575</v>
      </c>
      <c r="B335" s="133" t="s">
        <v>1579</v>
      </c>
      <c r="C335" s="139"/>
      <c r="D335" s="141"/>
      <c r="E335" s="133"/>
      <c r="F335" s="133"/>
      <c r="G335" s="133"/>
      <c r="H335" s="133"/>
      <c r="I335" s="133"/>
      <c r="J335" s="133"/>
      <c r="K335" s="133"/>
      <c r="L335" s="141"/>
      <c r="M335" s="141"/>
      <c r="N335" s="133"/>
      <c r="O335" s="133"/>
      <c r="P335" s="91"/>
      <c r="Q335" s="91"/>
      <c r="R335" s="91"/>
      <c r="S335" s="91"/>
      <c r="T335" s="91"/>
      <c r="U335" s="91"/>
      <c r="V335" s="91"/>
      <c r="W335" s="91"/>
      <c r="X335" s="91"/>
      <c r="Y335" s="91"/>
      <c r="Z335" s="91"/>
      <c r="AA335" s="133"/>
      <c r="AB335" s="133"/>
      <c r="AC335" s="91"/>
      <c r="AD335" s="133"/>
      <c r="AE335" s="133"/>
      <c r="AF335" s="133"/>
      <c r="AG335" s="133"/>
      <c r="AH335" s="91"/>
      <c r="AI335" s="134"/>
      <c r="AJ335" s="91"/>
    </row>
    <row r="336" spans="1:36" ht="12.75">
      <c r="A336" s="133" t="s">
        <v>1575</v>
      </c>
      <c r="B336" s="133" t="s">
        <v>1076</v>
      </c>
      <c r="C336" s="139">
        <v>39648</v>
      </c>
      <c r="D336" s="141">
        <v>0.4895833333333333</v>
      </c>
      <c r="E336" s="133">
        <v>25</v>
      </c>
      <c r="F336" s="133"/>
      <c r="G336" s="133"/>
      <c r="H336" s="133" t="s">
        <v>1465</v>
      </c>
      <c r="I336" s="133" t="s">
        <v>1488</v>
      </c>
      <c r="J336" s="91">
        <v>0.5</v>
      </c>
      <c r="K336" s="133">
        <v>2</v>
      </c>
      <c r="L336" s="141">
        <v>0.6041666666666666</v>
      </c>
      <c r="M336" s="141">
        <v>0.375</v>
      </c>
      <c r="N336" s="133" t="s">
        <v>227</v>
      </c>
      <c r="O336" s="133" t="s">
        <v>286</v>
      </c>
      <c r="P336" s="91"/>
      <c r="Q336" s="91"/>
      <c r="R336" s="91"/>
      <c r="S336" s="91"/>
      <c r="T336" s="91"/>
      <c r="U336" s="91"/>
      <c r="V336" s="91"/>
      <c r="W336" s="91"/>
      <c r="X336" s="91"/>
      <c r="Y336" s="91"/>
      <c r="Z336" s="91"/>
      <c r="AA336" s="133"/>
      <c r="AB336" s="133">
        <v>25</v>
      </c>
      <c r="AC336" s="91"/>
      <c r="AD336" s="133">
        <v>25</v>
      </c>
      <c r="AE336" s="133">
        <v>6.25</v>
      </c>
      <c r="AF336" s="133">
        <v>4.8</v>
      </c>
      <c r="AG336" s="133">
        <v>4.8</v>
      </c>
      <c r="AH336" s="91"/>
      <c r="AI336" s="134">
        <v>4.8</v>
      </c>
      <c r="AJ336" s="91"/>
    </row>
    <row r="337" spans="1:36" ht="12.75">
      <c r="A337" s="133" t="s">
        <v>1575</v>
      </c>
      <c r="B337" s="133" t="s">
        <v>1580</v>
      </c>
      <c r="C337" s="139">
        <v>39664</v>
      </c>
      <c r="D337" s="141">
        <v>0.3055555555555555</v>
      </c>
      <c r="E337" s="133">
        <v>20.5</v>
      </c>
      <c r="F337" s="91"/>
      <c r="G337" s="133">
        <v>0</v>
      </c>
      <c r="H337" s="133" t="s">
        <v>1532</v>
      </c>
      <c r="I337" s="133" t="s">
        <v>1475</v>
      </c>
      <c r="J337" s="91"/>
      <c r="K337" s="135" t="s">
        <v>1581</v>
      </c>
      <c r="L337" s="141"/>
      <c r="M337" s="141"/>
      <c r="N337" s="133" t="s">
        <v>1466</v>
      </c>
      <c r="O337" s="133" t="s">
        <v>286</v>
      </c>
      <c r="P337" s="91"/>
      <c r="Q337" s="91"/>
      <c r="R337" s="91"/>
      <c r="S337" s="91"/>
      <c r="T337" s="91"/>
      <c r="U337" s="91"/>
      <c r="V337" s="91"/>
      <c r="W337" s="91"/>
      <c r="X337" s="91"/>
      <c r="Y337" s="91"/>
      <c r="Z337" s="91"/>
      <c r="AA337" s="133"/>
      <c r="AB337" s="133">
        <v>15</v>
      </c>
      <c r="AC337" s="91"/>
      <c r="AD337" s="133">
        <v>22</v>
      </c>
      <c r="AE337" s="133">
        <v>6.5</v>
      </c>
      <c r="AF337" s="133">
        <v>3.9</v>
      </c>
      <c r="AG337" s="133">
        <v>4</v>
      </c>
      <c r="AH337" s="91"/>
      <c r="AI337" s="134">
        <v>3.95</v>
      </c>
      <c r="AJ337" s="91"/>
    </row>
    <row r="338" spans="1:36" ht="12.75">
      <c r="A338" s="133" t="s">
        <v>1575</v>
      </c>
      <c r="B338" s="133" t="s">
        <v>1076</v>
      </c>
      <c r="C338" s="139">
        <v>39697</v>
      </c>
      <c r="D338" s="141">
        <v>0.3645833333333333</v>
      </c>
      <c r="E338" s="133">
        <v>20</v>
      </c>
      <c r="F338" s="133"/>
      <c r="G338" s="150"/>
      <c r="H338" s="133" t="s">
        <v>1582</v>
      </c>
      <c r="I338" s="133" t="s">
        <v>1469</v>
      </c>
      <c r="J338" s="133"/>
      <c r="K338" s="133">
        <v>1</v>
      </c>
      <c r="L338" s="141"/>
      <c r="M338" s="141"/>
      <c r="N338" s="133" t="s">
        <v>1520</v>
      </c>
      <c r="O338" s="133" t="s">
        <v>286</v>
      </c>
      <c r="P338" s="91"/>
      <c r="Q338" s="91"/>
      <c r="R338" s="91"/>
      <c r="S338" s="91"/>
      <c r="T338" s="91"/>
      <c r="U338" s="91"/>
      <c r="V338" s="91"/>
      <c r="W338" s="91"/>
      <c r="X338" s="91"/>
      <c r="Y338" s="91"/>
      <c r="Z338" s="91"/>
      <c r="AA338" s="133"/>
      <c r="AB338" s="133">
        <v>20</v>
      </c>
      <c r="AC338" s="91"/>
      <c r="AD338" s="133">
        <v>23</v>
      </c>
      <c r="AE338" s="133">
        <v>6.25</v>
      </c>
      <c r="AF338" s="133"/>
      <c r="AG338" s="133"/>
      <c r="AH338" s="91"/>
      <c r="AI338" s="134" t="s">
        <v>1583</v>
      </c>
      <c r="AJ338" s="91"/>
    </row>
    <row r="339" spans="1:36" ht="12.75">
      <c r="A339" s="133" t="s">
        <v>1575</v>
      </c>
      <c r="B339" s="133" t="s">
        <v>1580</v>
      </c>
      <c r="C339" s="93">
        <v>39740</v>
      </c>
      <c r="D339" s="94">
        <v>0.638888888888889</v>
      </c>
      <c r="E339" s="133">
        <v>10</v>
      </c>
      <c r="F339" s="147" t="s">
        <v>1501</v>
      </c>
      <c r="G339" s="148" t="s">
        <v>1573</v>
      </c>
      <c r="H339" s="133" t="s">
        <v>1529</v>
      </c>
      <c r="I339" s="133" t="s">
        <v>1469</v>
      </c>
      <c r="J339" s="91"/>
      <c r="K339" s="149" t="s">
        <v>1584</v>
      </c>
      <c r="L339" s="91"/>
      <c r="M339" s="91"/>
      <c r="N339" s="133" t="s">
        <v>1585</v>
      </c>
      <c r="O339" s="133" t="s">
        <v>1467</v>
      </c>
      <c r="P339" s="91"/>
      <c r="Q339" s="91"/>
      <c r="R339" s="91"/>
      <c r="S339" s="91"/>
      <c r="T339" s="91"/>
      <c r="U339" s="91"/>
      <c r="V339" s="91"/>
      <c r="W339" s="91"/>
      <c r="X339" s="91"/>
      <c r="Y339" s="91"/>
      <c r="Z339" s="91"/>
      <c r="AA339" s="133"/>
      <c r="AB339" s="133">
        <v>10</v>
      </c>
      <c r="AC339" s="91"/>
      <c r="AD339" s="133">
        <v>10</v>
      </c>
      <c r="AE339" s="133">
        <v>6.25</v>
      </c>
      <c r="AF339" s="133">
        <v>11</v>
      </c>
      <c r="AG339" s="133">
        <v>12.8</v>
      </c>
      <c r="AH339" s="91"/>
      <c r="AI339" s="122">
        <v>12.3</v>
      </c>
      <c r="AJ339" s="91"/>
    </row>
    <row r="340" spans="1:36" ht="12.75">
      <c r="A340" s="133"/>
      <c r="B340" s="133"/>
      <c r="C340" s="91"/>
      <c r="D340" s="91"/>
      <c r="E340" s="91"/>
      <c r="F340" s="91"/>
      <c r="G340" s="91"/>
      <c r="H340" s="133"/>
      <c r="I340" s="91"/>
      <c r="J340" s="91"/>
      <c r="K340" s="91"/>
      <c r="L340" s="91"/>
      <c r="M340" s="91"/>
      <c r="N340" s="91"/>
      <c r="O340" s="133"/>
      <c r="P340" s="91"/>
      <c r="Q340" s="91"/>
      <c r="R340" s="91"/>
      <c r="S340" s="91"/>
      <c r="T340" s="91"/>
      <c r="U340" s="91"/>
      <c r="V340" s="91"/>
      <c r="W340" s="91"/>
      <c r="X340" s="91"/>
      <c r="Y340" s="91"/>
      <c r="Z340" s="91"/>
      <c r="AA340" s="133"/>
      <c r="AB340" s="91"/>
      <c r="AC340" s="91"/>
      <c r="AD340" s="91"/>
      <c r="AE340" s="91"/>
      <c r="AF340" s="91"/>
      <c r="AG340" s="91"/>
      <c r="AH340" s="91"/>
      <c r="AI340" s="122"/>
      <c r="AJ340" s="91"/>
    </row>
    <row r="341" spans="1:36" ht="12.75">
      <c r="A341" s="133" t="s">
        <v>1586</v>
      </c>
      <c r="B341" s="133" t="s">
        <v>660</v>
      </c>
      <c r="C341" s="139">
        <v>39549</v>
      </c>
      <c r="D341" s="141">
        <v>0.4583333333333333</v>
      </c>
      <c r="E341" s="133">
        <v>10</v>
      </c>
      <c r="F341" s="143" t="s">
        <v>1587</v>
      </c>
      <c r="G341" s="135" t="s">
        <v>1588</v>
      </c>
      <c r="H341" s="133" t="s">
        <v>1589</v>
      </c>
      <c r="I341" s="133" t="s">
        <v>625</v>
      </c>
      <c r="J341" s="91"/>
      <c r="K341" s="133">
        <v>3</v>
      </c>
      <c r="L341" s="141">
        <v>0.25069444444444444</v>
      </c>
      <c r="M341" s="141">
        <v>0.5284722222222222</v>
      </c>
      <c r="N341" s="133" t="s">
        <v>1590</v>
      </c>
      <c r="O341" s="133" t="s">
        <v>1467</v>
      </c>
      <c r="P341" s="91"/>
      <c r="Q341" s="91"/>
      <c r="R341" s="91"/>
      <c r="S341" s="91"/>
      <c r="T341" s="91"/>
      <c r="U341" s="91"/>
      <c r="V341" s="91"/>
      <c r="W341" s="91"/>
      <c r="X341" s="91"/>
      <c r="Y341" s="147" t="s">
        <v>1484</v>
      </c>
      <c r="Z341" s="91"/>
      <c r="AA341" s="133" t="s">
        <v>1591</v>
      </c>
      <c r="AB341" s="133">
        <v>15</v>
      </c>
      <c r="AC341" s="91"/>
      <c r="AD341" s="133">
        <v>5.8</v>
      </c>
      <c r="AE341" s="133">
        <v>6.5</v>
      </c>
      <c r="AF341" s="133">
        <v>12.2</v>
      </c>
      <c r="AG341" s="133">
        <v>12.4</v>
      </c>
      <c r="AH341" s="91"/>
      <c r="AI341" s="134">
        <v>12.3</v>
      </c>
      <c r="AJ341" s="91"/>
    </row>
    <row r="342" spans="1:36" ht="12.75">
      <c r="A342" s="133" t="s">
        <v>1586</v>
      </c>
      <c r="B342" s="133" t="s">
        <v>660</v>
      </c>
      <c r="C342" s="139">
        <v>39577</v>
      </c>
      <c r="D342" s="141">
        <v>0.4513888888888889</v>
      </c>
      <c r="E342" s="133">
        <v>16.7</v>
      </c>
      <c r="F342" s="143" t="s">
        <v>1485</v>
      </c>
      <c r="G342" s="144" t="s">
        <v>1592</v>
      </c>
      <c r="H342" s="133" t="s">
        <v>1465</v>
      </c>
      <c r="I342" s="133" t="s">
        <v>1469</v>
      </c>
      <c r="J342" s="133"/>
      <c r="K342" s="133">
        <v>2</v>
      </c>
      <c r="L342" s="141">
        <v>0.20138888888888887</v>
      </c>
      <c r="M342" s="141">
        <v>0.4784722222222222</v>
      </c>
      <c r="N342" s="133" t="s">
        <v>1466</v>
      </c>
      <c r="O342" s="133" t="s">
        <v>297</v>
      </c>
      <c r="P342" s="91"/>
      <c r="Q342" s="91"/>
      <c r="R342" s="91"/>
      <c r="S342" s="91"/>
      <c r="T342" s="91"/>
      <c r="U342" s="91"/>
      <c r="V342" s="91"/>
      <c r="W342" s="91"/>
      <c r="X342" s="91"/>
      <c r="Y342" s="133"/>
      <c r="Z342" s="91"/>
      <c r="AA342" s="133"/>
      <c r="AB342" s="133">
        <v>20</v>
      </c>
      <c r="AC342" s="91"/>
      <c r="AD342" s="133">
        <v>15</v>
      </c>
      <c r="AE342" s="133">
        <v>6.5</v>
      </c>
      <c r="AF342" s="133">
        <v>8</v>
      </c>
      <c r="AG342" s="133">
        <v>8.2</v>
      </c>
      <c r="AH342" s="133"/>
      <c r="AI342" s="122">
        <v>8.1</v>
      </c>
      <c r="AJ342" s="91" t="s">
        <v>1593</v>
      </c>
    </row>
    <row r="343" spans="1:36" ht="12.75">
      <c r="A343" s="133" t="s">
        <v>1586</v>
      </c>
      <c r="B343" s="133" t="s">
        <v>660</v>
      </c>
      <c r="C343" s="139">
        <v>39605</v>
      </c>
      <c r="D343" s="141">
        <v>0.4791666666666667</v>
      </c>
      <c r="E343" s="133">
        <v>13.2</v>
      </c>
      <c r="F343" s="91" t="s">
        <v>1594</v>
      </c>
      <c r="G343" s="135" t="s">
        <v>1595</v>
      </c>
      <c r="H343" s="133" t="s">
        <v>1532</v>
      </c>
      <c r="I343" s="133" t="s">
        <v>630</v>
      </c>
      <c r="J343" s="133" t="s">
        <v>1596</v>
      </c>
      <c r="K343" s="133">
        <v>3</v>
      </c>
      <c r="L343" s="141">
        <v>0.686111111111111</v>
      </c>
      <c r="M343" s="141">
        <v>0.4305555555555556</v>
      </c>
      <c r="N343" s="133" t="s">
        <v>1510</v>
      </c>
      <c r="O343" s="133" t="s">
        <v>1471</v>
      </c>
      <c r="P343" s="91"/>
      <c r="Q343" s="91"/>
      <c r="R343" s="91"/>
      <c r="S343" s="91"/>
      <c r="T343" s="91"/>
      <c r="U343" s="91"/>
      <c r="V343" s="133"/>
      <c r="W343" s="91"/>
      <c r="X343" s="91"/>
      <c r="Y343" s="143" t="s">
        <v>1484</v>
      </c>
      <c r="Z343" s="91"/>
      <c r="AA343" s="133" t="s">
        <v>1597</v>
      </c>
      <c r="AB343" s="133">
        <v>15</v>
      </c>
      <c r="AC343" s="91"/>
      <c r="AD343" s="133">
        <v>17.2</v>
      </c>
      <c r="AE343" s="133">
        <v>7</v>
      </c>
      <c r="AF343" s="133">
        <v>8.1</v>
      </c>
      <c r="AG343" s="133">
        <v>8.2</v>
      </c>
      <c r="AH343" s="91"/>
      <c r="AI343" s="134">
        <v>8.2</v>
      </c>
      <c r="AJ343" s="133"/>
    </row>
    <row r="344" spans="1:36" ht="12.75">
      <c r="A344" s="133" t="s">
        <v>1586</v>
      </c>
      <c r="B344" s="133" t="s">
        <v>1598</v>
      </c>
      <c r="C344" s="139">
        <v>39648</v>
      </c>
      <c r="D344" s="141">
        <v>0.4375</v>
      </c>
      <c r="E344" s="133">
        <v>25</v>
      </c>
      <c r="F344" s="91" t="s">
        <v>1599</v>
      </c>
      <c r="G344" s="144" t="s">
        <v>1600</v>
      </c>
      <c r="H344" s="133" t="s">
        <v>1465</v>
      </c>
      <c r="I344" s="133" t="s">
        <v>1475</v>
      </c>
      <c r="J344" s="135" t="s">
        <v>1601</v>
      </c>
      <c r="K344" s="133">
        <v>2</v>
      </c>
      <c r="L344" s="141">
        <v>0.6381944444444444</v>
      </c>
      <c r="M344" s="141">
        <v>0.3861111111111111</v>
      </c>
      <c r="N344" s="133" t="s">
        <v>1510</v>
      </c>
      <c r="O344" s="133" t="s">
        <v>1471</v>
      </c>
      <c r="P344" s="91"/>
      <c r="Q344" s="91"/>
      <c r="R344" s="91"/>
      <c r="S344" s="91"/>
      <c r="T344" s="91"/>
      <c r="U344" s="91"/>
      <c r="V344" s="91"/>
      <c r="W344" s="91"/>
      <c r="X344" s="91"/>
      <c r="Y344" s="91"/>
      <c r="Z344" s="91"/>
      <c r="AA344" s="133"/>
      <c r="AB344" s="133">
        <v>15</v>
      </c>
      <c r="AC344" s="91"/>
      <c r="AD344" s="133">
        <v>25</v>
      </c>
      <c r="AE344" s="133">
        <v>6.5</v>
      </c>
      <c r="AF344" s="133">
        <v>4.5</v>
      </c>
      <c r="AG344" s="133">
        <v>4.5</v>
      </c>
      <c r="AH344" s="91"/>
      <c r="AI344" s="134">
        <v>4.5</v>
      </c>
      <c r="AJ344" s="91"/>
    </row>
    <row r="345" spans="1:36" ht="12.75">
      <c r="A345" s="133" t="s">
        <v>1586</v>
      </c>
      <c r="B345" s="133" t="s">
        <v>1598</v>
      </c>
      <c r="C345" s="139">
        <v>39662</v>
      </c>
      <c r="D345" s="141">
        <v>0.40625</v>
      </c>
      <c r="E345" s="133">
        <v>20.5</v>
      </c>
      <c r="F345" s="91"/>
      <c r="G345" s="133">
        <v>0</v>
      </c>
      <c r="H345" s="133" t="s">
        <v>42</v>
      </c>
      <c r="I345" s="133" t="s">
        <v>1469</v>
      </c>
      <c r="J345" s="133"/>
      <c r="K345" s="133">
        <v>1</v>
      </c>
      <c r="L345" s="141">
        <v>0.6270833333333333</v>
      </c>
      <c r="M345" s="141">
        <v>0.3729166666666666</v>
      </c>
      <c r="N345" s="133" t="s">
        <v>1510</v>
      </c>
      <c r="O345" s="133" t="s">
        <v>286</v>
      </c>
      <c r="P345" s="91"/>
      <c r="Q345" s="91"/>
      <c r="R345" s="91"/>
      <c r="S345" s="91"/>
      <c r="T345" s="91"/>
      <c r="U345" s="91"/>
      <c r="V345" s="91"/>
      <c r="W345" s="91"/>
      <c r="X345" s="91"/>
      <c r="Y345" s="91"/>
      <c r="Z345" s="91"/>
      <c r="AA345" s="133"/>
      <c r="AB345" s="133">
        <v>15</v>
      </c>
      <c r="AC345" s="91"/>
      <c r="AD345" s="133">
        <v>23</v>
      </c>
      <c r="AE345" s="133">
        <v>7</v>
      </c>
      <c r="AF345" s="133">
        <v>4.7</v>
      </c>
      <c r="AG345" s="133">
        <v>4.8</v>
      </c>
      <c r="AH345" s="91"/>
      <c r="AI345" s="134">
        <v>4.75</v>
      </c>
      <c r="AJ345" s="91"/>
    </row>
    <row r="346" spans="1:36" ht="12.75">
      <c r="A346" s="133" t="s">
        <v>1586</v>
      </c>
      <c r="B346" s="133" t="s">
        <v>1598</v>
      </c>
      <c r="C346" s="139">
        <v>39697</v>
      </c>
      <c r="D346" s="141">
        <v>0.4375</v>
      </c>
      <c r="E346" s="133">
        <v>22</v>
      </c>
      <c r="F346" s="147" t="s">
        <v>1497</v>
      </c>
      <c r="G346" s="144" t="s">
        <v>1600</v>
      </c>
      <c r="H346" s="133" t="s">
        <v>42</v>
      </c>
      <c r="I346" s="133" t="s">
        <v>1469</v>
      </c>
      <c r="J346" s="133">
        <v>0</v>
      </c>
      <c r="K346" s="135" t="s">
        <v>1602</v>
      </c>
      <c r="L346" s="141">
        <v>0.2826388888888889</v>
      </c>
      <c r="M346" s="141">
        <v>0.5354166666666667</v>
      </c>
      <c r="N346" s="133" t="s">
        <v>1590</v>
      </c>
      <c r="O346" s="133" t="s">
        <v>1471</v>
      </c>
      <c r="P346" s="91"/>
      <c r="Q346" s="91"/>
      <c r="R346" s="91"/>
      <c r="S346" s="91"/>
      <c r="T346" s="91"/>
      <c r="U346" s="91"/>
      <c r="V346" s="91"/>
      <c r="W346" s="91"/>
      <c r="X346" s="91"/>
      <c r="Y346" s="91"/>
      <c r="Z346" s="91"/>
      <c r="AA346" s="133"/>
      <c r="AB346" s="133">
        <v>10</v>
      </c>
      <c r="AC346" s="91"/>
      <c r="AD346" s="133">
        <v>22.8</v>
      </c>
      <c r="AE346" s="133">
        <v>7</v>
      </c>
      <c r="AF346" s="133">
        <v>6.5</v>
      </c>
      <c r="AG346" s="133">
        <v>6.2</v>
      </c>
      <c r="AH346" s="91"/>
      <c r="AI346" s="134">
        <v>6.4</v>
      </c>
      <c r="AJ346" s="91"/>
    </row>
    <row r="347" spans="1:36" ht="12.75">
      <c r="A347" s="133" t="s">
        <v>1586</v>
      </c>
      <c r="B347" s="133" t="s">
        <v>1598</v>
      </c>
      <c r="C347" s="139">
        <v>39738</v>
      </c>
      <c r="D347" s="141">
        <v>0.44097222222222227</v>
      </c>
      <c r="E347" s="133">
        <v>9.8</v>
      </c>
      <c r="F347" s="147" t="s">
        <v>1501</v>
      </c>
      <c r="G347" s="144" t="s">
        <v>1603</v>
      </c>
      <c r="H347" s="133" t="s">
        <v>1529</v>
      </c>
      <c r="I347" s="133" t="s">
        <v>1488</v>
      </c>
      <c r="J347" s="91">
        <v>0.1</v>
      </c>
      <c r="K347" s="133">
        <v>1</v>
      </c>
      <c r="L347" s="141">
        <v>0.6520833333333333</v>
      </c>
      <c r="M347" s="141">
        <v>0.39999999999999997</v>
      </c>
      <c r="N347" s="133" t="s">
        <v>1510</v>
      </c>
      <c r="O347" s="133" t="s">
        <v>1471</v>
      </c>
      <c r="P347" s="91"/>
      <c r="Q347" s="91"/>
      <c r="R347" s="91"/>
      <c r="S347" s="91"/>
      <c r="T347" s="91"/>
      <c r="U347" s="91"/>
      <c r="V347" s="91"/>
      <c r="W347" s="91"/>
      <c r="X347" s="91"/>
      <c r="Y347" s="147" t="s">
        <v>1484</v>
      </c>
      <c r="Z347" s="91"/>
      <c r="AA347" s="133" t="s">
        <v>1604</v>
      </c>
      <c r="AB347" s="133">
        <v>12</v>
      </c>
      <c r="AC347" s="91"/>
      <c r="AD347" s="133">
        <v>12.9</v>
      </c>
      <c r="AE347" s="133">
        <v>6.5</v>
      </c>
      <c r="AF347" s="133">
        <v>8.4</v>
      </c>
      <c r="AG347" s="133">
        <v>8.2</v>
      </c>
      <c r="AH347" s="91"/>
      <c r="AI347" s="134">
        <v>8.3</v>
      </c>
      <c r="AJ347" s="91"/>
    </row>
    <row r="348" spans="1:36" ht="12.75">
      <c r="A348" s="133"/>
      <c r="B348" s="133"/>
      <c r="C348" s="91"/>
      <c r="D348" s="91"/>
      <c r="E348" s="91"/>
      <c r="F348" s="91"/>
      <c r="G348" s="91"/>
      <c r="H348" s="133"/>
      <c r="I348" s="91"/>
      <c r="J348" s="91"/>
      <c r="K348" s="91"/>
      <c r="L348" s="91"/>
      <c r="M348" s="91"/>
      <c r="N348" s="91"/>
      <c r="O348" s="133"/>
      <c r="P348" s="91"/>
      <c r="Q348" s="91"/>
      <c r="R348" s="91"/>
      <c r="S348" s="91"/>
      <c r="T348" s="91"/>
      <c r="U348" s="91"/>
      <c r="V348" s="91"/>
      <c r="W348" s="91"/>
      <c r="X348" s="91"/>
      <c r="Y348" s="91"/>
      <c r="Z348" s="91"/>
      <c r="AA348" s="133"/>
      <c r="AB348" s="91"/>
      <c r="AC348" s="91"/>
      <c r="AD348" s="91"/>
      <c r="AE348" s="91"/>
      <c r="AF348" s="91"/>
      <c r="AG348" s="91"/>
      <c r="AH348" s="91"/>
      <c r="AI348" s="122"/>
      <c r="AJ348" s="91"/>
    </row>
    <row r="349" spans="1:36" ht="12.75">
      <c r="A349" s="133" t="s">
        <v>1605</v>
      </c>
      <c r="B349" s="133" t="s">
        <v>1606</v>
      </c>
      <c r="C349" s="93">
        <v>39551</v>
      </c>
      <c r="D349" s="94">
        <v>0.625</v>
      </c>
      <c r="E349" s="133">
        <v>10.5</v>
      </c>
      <c r="F349" s="147" t="s">
        <v>1480</v>
      </c>
      <c r="G349" s="148" t="s">
        <v>1607</v>
      </c>
      <c r="H349" s="133" t="s">
        <v>1465</v>
      </c>
      <c r="I349" s="133" t="s">
        <v>1488</v>
      </c>
      <c r="J349" s="91">
        <v>0.5</v>
      </c>
      <c r="K349" s="133">
        <v>1</v>
      </c>
      <c r="L349" s="91"/>
      <c r="M349" s="91"/>
      <c r="N349" s="91"/>
      <c r="O349" s="133" t="s">
        <v>1471</v>
      </c>
      <c r="P349" s="91"/>
      <c r="Q349" s="91"/>
      <c r="R349" s="91"/>
      <c r="S349" s="91"/>
      <c r="T349" s="91"/>
      <c r="U349" s="91"/>
      <c r="V349" s="91"/>
      <c r="W349" s="91"/>
      <c r="X349" s="91"/>
      <c r="Y349" s="91"/>
      <c r="Z349" s="91"/>
      <c r="AA349" s="133" t="s">
        <v>1608</v>
      </c>
      <c r="AB349" s="133">
        <v>0</v>
      </c>
      <c r="AC349" s="91"/>
      <c r="AD349" s="133">
        <v>7</v>
      </c>
      <c r="AE349" s="133">
        <v>5.75</v>
      </c>
      <c r="AF349" s="133">
        <v>12.2</v>
      </c>
      <c r="AG349" s="133">
        <v>10.8</v>
      </c>
      <c r="AH349" s="133">
        <v>11.3</v>
      </c>
      <c r="AI349" s="122">
        <v>11.43</v>
      </c>
      <c r="AJ349" s="91"/>
    </row>
    <row r="350" spans="1:36" ht="12.75">
      <c r="A350" s="133" t="s">
        <v>1605</v>
      </c>
      <c r="B350" s="133" t="s">
        <v>26</v>
      </c>
      <c r="C350" s="139">
        <v>39579</v>
      </c>
      <c r="D350" s="141">
        <v>0.625</v>
      </c>
      <c r="E350" s="133">
        <v>18.5</v>
      </c>
      <c r="F350" s="147" t="s">
        <v>1480</v>
      </c>
      <c r="G350" s="144" t="s">
        <v>1573</v>
      </c>
      <c r="H350" s="133" t="s">
        <v>1529</v>
      </c>
      <c r="I350" s="133" t="s">
        <v>1469</v>
      </c>
      <c r="J350" s="91"/>
      <c r="K350" s="135" t="s">
        <v>1200</v>
      </c>
      <c r="L350" s="91"/>
      <c r="M350" s="91"/>
      <c r="N350" s="91"/>
      <c r="O350" s="133" t="s">
        <v>1471</v>
      </c>
      <c r="P350" s="91"/>
      <c r="Q350" s="91"/>
      <c r="R350" s="91"/>
      <c r="S350" s="91"/>
      <c r="T350" s="91"/>
      <c r="U350" s="91"/>
      <c r="V350" s="91"/>
      <c r="W350" s="91"/>
      <c r="X350" s="91"/>
      <c r="Y350" s="91"/>
      <c r="Z350" s="91"/>
      <c r="AA350" s="133" t="s">
        <v>1609</v>
      </c>
      <c r="AB350" s="133">
        <v>5</v>
      </c>
      <c r="AC350" s="91"/>
      <c r="AD350" s="133">
        <v>17</v>
      </c>
      <c r="AE350" s="133">
        <v>6</v>
      </c>
      <c r="AF350" s="133"/>
      <c r="AG350" s="133"/>
      <c r="AH350" s="91"/>
      <c r="AI350" s="134"/>
      <c r="AJ350" s="91"/>
    </row>
    <row r="351" spans="1:36" ht="12.75">
      <c r="A351" s="133" t="s">
        <v>1605</v>
      </c>
      <c r="B351" s="133" t="s">
        <v>26</v>
      </c>
      <c r="C351" s="139">
        <v>39607</v>
      </c>
      <c r="D351" s="141">
        <v>0.75</v>
      </c>
      <c r="E351" s="133">
        <v>20.5</v>
      </c>
      <c r="F351" s="143" t="s">
        <v>1487</v>
      </c>
      <c r="G351" s="144" t="s">
        <v>1610</v>
      </c>
      <c r="H351" s="133" t="s">
        <v>1529</v>
      </c>
      <c r="I351" s="133" t="s">
        <v>1488</v>
      </c>
      <c r="J351" s="133">
        <v>0.25</v>
      </c>
      <c r="K351" s="133">
        <v>1</v>
      </c>
      <c r="L351" s="91"/>
      <c r="M351" s="91"/>
      <c r="N351" s="91"/>
      <c r="O351" s="133" t="s">
        <v>1467</v>
      </c>
      <c r="P351" s="91"/>
      <c r="Q351" s="91"/>
      <c r="R351" s="91"/>
      <c r="S351" s="91"/>
      <c r="T351" s="91"/>
      <c r="U351" s="91"/>
      <c r="V351" s="91"/>
      <c r="W351" s="91"/>
      <c r="X351" s="91"/>
      <c r="Y351" s="91"/>
      <c r="Z351" s="91"/>
      <c r="AA351" s="133" t="s">
        <v>1611</v>
      </c>
      <c r="AB351" s="133">
        <v>5</v>
      </c>
      <c r="AC351" s="91"/>
      <c r="AD351" s="133">
        <v>21</v>
      </c>
      <c r="AE351" s="133"/>
      <c r="AF351" s="133">
        <v>6.8</v>
      </c>
      <c r="AG351" s="133">
        <v>6.8</v>
      </c>
      <c r="AH351" s="91"/>
      <c r="AI351" s="134">
        <v>6.8</v>
      </c>
      <c r="AJ351" s="91"/>
    </row>
    <row r="352" spans="1:36" ht="12.75">
      <c r="A352" s="133" t="s">
        <v>1605</v>
      </c>
      <c r="B352" s="133" t="s">
        <v>26</v>
      </c>
      <c r="C352" s="139">
        <v>39650</v>
      </c>
      <c r="D352" s="141">
        <v>0.3333333333333333</v>
      </c>
      <c r="E352" s="133">
        <v>20.5</v>
      </c>
      <c r="F352" s="91"/>
      <c r="G352" s="133">
        <v>0</v>
      </c>
      <c r="H352" s="133" t="s">
        <v>1465</v>
      </c>
      <c r="I352" s="133" t="s">
        <v>1488</v>
      </c>
      <c r="J352" s="91">
        <v>0.25</v>
      </c>
      <c r="K352" s="133">
        <v>4</v>
      </c>
      <c r="L352" s="91"/>
      <c r="M352" s="91"/>
      <c r="N352" s="91"/>
      <c r="O352" s="133"/>
      <c r="P352" s="91"/>
      <c r="Q352" s="91"/>
      <c r="R352" s="91"/>
      <c r="S352" s="91"/>
      <c r="T352" s="91"/>
      <c r="U352" s="91"/>
      <c r="V352" s="91"/>
      <c r="W352" s="91"/>
      <c r="X352" s="91"/>
      <c r="Y352" s="91"/>
      <c r="Z352" s="91"/>
      <c r="AA352" s="133" t="s">
        <v>1612</v>
      </c>
      <c r="AB352" s="133">
        <v>2.5</v>
      </c>
      <c r="AC352" s="91"/>
      <c r="AD352" s="133">
        <v>23</v>
      </c>
      <c r="AE352" s="133">
        <v>6.5</v>
      </c>
      <c r="AF352" s="133">
        <v>4.6</v>
      </c>
      <c r="AG352" s="133">
        <v>4.4</v>
      </c>
      <c r="AH352" s="91"/>
      <c r="AI352" s="134">
        <v>4.5</v>
      </c>
      <c r="AJ352" s="133"/>
    </row>
    <row r="353" spans="1:36" ht="12.75">
      <c r="A353" s="133" t="s">
        <v>1605</v>
      </c>
      <c r="B353" s="133" t="s">
        <v>26</v>
      </c>
      <c r="C353" s="139">
        <v>39663</v>
      </c>
      <c r="D353" s="141">
        <v>0.5208333333333334</v>
      </c>
      <c r="E353" s="133">
        <v>23</v>
      </c>
      <c r="F353" s="143" t="s">
        <v>1492</v>
      </c>
      <c r="G353" s="144">
        <v>5</v>
      </c>
      <c r="H353" s="133" t="s">
        <v>1465</v>
      </c>
      <c r="I353" s="133" t="s">
        <v>1475</v>
      </c>
      <c r="J353" s="91">
        <v>1</v>
      </c>
      <c r="K353" s="133">
        <v>3</v>
      </c>
      <c r="L353" s="91"/>
      <c r="M353" s="91"/>
      <c r="N353" s="91"/>
      <c r="O353" s="133" t="s">
        <v>1471</v>
      </c>
      <c r="P353" s="91"/>
      <c r="Q353" s="91"/>
      <c r="R353" s="91"/>
      <c r="S353" s="91"/>
      <c r="T353" s="91"/>
      <c r="U353" s="91"/>
      <c r="V353" s="91"/>
      <c r="W353" s="91"/>
      <c r="X353" s="91"/>
      <c r="Y353" s="133"/>
      <c r="Z353" s="91"/>
      <c r="AA353" s="133"/>
      <c r="AB353" s="133">
        <v>7.5</v>
      </c>
      <c r="AC353" s="91"/>
      <c r="AD353" s="133">
        <v>21.5</v>
      </c>
      <c r="AE353" s="133">
        <v>5.7</v>
      </c>
      <c r="AF353" s="133">
        <v>3.4</v>
      </c>
      <c r="AG353" s="133">
        <v>3.4</v>
      </c>
      <c r="AH353" s="91"/>
      <c r="AI353" s="134">
        <v>3.4</v>
      </c>
      <c r="AJ353" s="91" t="s">
        <v>1613</v>
      </c>
    </row>
    <row r="354" spans="1:36" ht="12.75">
      <c r="A354" s="133" t="s">
        <v>1605</v>
      </c>
      <c r="B354" s="133" t="s">
        <v>1606</v>
      </c>
      <c r="C354" s="93">
        <v>39699</v>
      </c>
      <c r="D354" s="94">
        <v>0.4270833333333333</v>
      </c>
      <c r="E354" s="133">
        <v>18</v>
      </c>
      <c r="F354" s="147" t="s">
        <v>1485</v>
      </c>
      <c r="G354" s="148" t="s">
        <v>1607</v>
      </c>
      <c r="H354" s="133" t="s">
        <v>1529</v>
      </c>
      <c r="I354" s="133" t="s">
        <v>1469</v>
      </c>
      <c r="J354" s="91"/>
      <c r="K354" s="133">
        <v>2</v>
      </c>
      <c r="L354" s="91"/>
      <c r="M354" s="91"/>
      <c r="N354" s="91" t="s">
        <v>1499</v>
      </c>
      <c r="O354" s="133" t="s">
        <v>1467</v>
      </c>
      <c r="P354" s="91"/>
      <c r="Q354" s="91"/>
      <c r="R354" s="91"/>
      <c r="S354" s="91"/>
      <c r="T354" s="91"/>
      <c r="U354" s="91"/>
      <c r="V354" s="91"/>
      <c r="W354" s="91"/>
      <c r="X354" s="91"/>
      <c r="Y354" s="91"/>
      <c r="Z354" s="91"/>
      <c r="AA354" s="133" t="s">
        <v>1614</v>
      </c>
      <c r="AB354" s="133">
        <v>10</v>
      </c>
      <c r="AC354" s="91"/>
      <c r="AD354" s="133">
        <v>19</v>
      </c>
      <c r="AE354" s="133">
        <v>5.5</v>
      </c>
      <c r="AF354" s="133">
        <v>3</v>
      </c>
      <c r="AG354" s="133">
        <v>2.6</v>
      </c>
      <c r="AH354" s="91"/>
      <c r="AI354" s="122">
        <v>2.8</v>
      </c>
      <c r="AJ354" s="91" t="s">
        <v>1615</v>
      </c>
    </row>
    <row r="355" spans="1:36" ht="12.75">
      <c r="A355" s="133" t="s">
        <v>1605</v>
      </c>
      <c r="B355" s="133" t="s">
        <v>26</v>
      </c>
      <c r="C355" s="139">
        <v>39741</v>
      </c>
      <c r="D355" s="141">
        <v>0.4375</v>
      </c>
      <c r="E355" s="133">
        <v>12</v>
      </c>
      <c r="F355" s="143" t="s">
        <v>1480</v>
      </c>
      <c r="G355" s="144" t="s">
        <v>1502</v>
      </c>
      <c r="H355" s="133" t="s">
        <v>1529</v>
      </c>
      <c r="I355" s="133" t="s">
        <v>625</v>
      </c>
      <c r="J355" s="91"/>
      <c r="K355" s="133">
        <v>3</v>
      </c>
      <c r="L355" s="91"/>
      <c r="M355" s="91"/>
      <c r="N355" s="91"/>
      <c r="O355" s="133" t="s">
        <v>1467</v>
      </c>
      <c r="P355" s="91"/>
      <c r="Q355" s="91"/>
      <c r="R355" s="91"/>
      <c r="S355" s="91"/>
      <c r="T355" s="91"/>
      <c r="U355" s="91"/>
      <c r="V355" s="91"/>
      <c r="W355" s="91"/>
      <c r="X355" s="91"/>
      <c r="Y355" s="91"/>
      <c r="Z355" s="91"/>
      <c r="AA355" s="133" t="s">
        <v>1616</v>
      </c>
      <c r="AB355" s="133">
        <v>2.5</v>
      </c>
      <c r="AC355" s="91"/>
      <c r="AD355" s="133">
        <v>9</v>
      </c>
      <c r="AE355" s="133">
        <v>6</v>
      </c>
      <c r="AF355" s="133">
        <v>6.4</v>
      </c>
      <c r="AG355" s="133">
        <v>6.2</v>
      </c>
      <c r="AH355" s="91"/>
      <c r="AI355" s="134">
        <v>6.3</v>
      </c>
      <c r="AJ355" s="91" t="s">
        <v>1617</v>
      </c>
    </row>
    <row r="356" spans="1:36" ht="12.75">
      <c r="A356" s="133"/>
      <c r="B356" s="133"/>
      <c r="C356" s="91"/>
      <c r="D356" s="91"/>
      <c r="E356" s="91"/>
      <c r="F356" s="91"/>
      <c r="G356" s="91"/>
      <c r="H356" s="133"/>
      <c r="I356" s="91"/>
      <c r="J356" s="91"/>
      <c r="K356" s="91"/>
      <c r="L356" s="91"/>
      <c r="M356" s="91"/>
      <c r="N356" s="91"/>
      <c r="O356" s="133"/>
      <c r="P356" s="91"/>
      <c r="Q356" s="91"/>
      <c r="R356" s="91"/>
      <c r="S356" s="91"/>
      <c r="T356" s="91"/>
      <c r="U356" s="91"/>
      <c r="V356" s="91"/>
      <c r="W356" s="91"/>
      <c r="X356" s="91"/>
      <c r="Y356" s="91"/>
      <c r="Z356" s="91"/>
      <c r="AA356" s="133"/>
      <c r="AB356" s="91"/>
      <c r="AC356" s="91"/>
      <c r="AD356" s="91"/>
      <c r="AE356" s="91"/>
      <c r="AF356" s="91"/>
      <c r="AG356" s="91"/>
      <c r="AH356" s="91"/>
      <c r="AI356" s="122"/>
      <c r="AJ356" s="91"/>
    </row>
    <row r="357" spans="1:36" ht="12.75">
      <c r="A357" s="133" t="s">
        <v>1618</v>
      </c>
      <c r="B357" s="133" t="s">
        <v>361</v>
      </c>
      <c r="C357" s="139">
        <v>39549</v>
      </c>
      <c r="D357" s="141">
        <v>0.6666666666666666</v>
      </c>
      <c r="E357" s="133">
        <v>10</v>
      </c>
      <c r="F357" s="143" t="s">
        <v>1540</v>
      </c>
      <c r="G357" s="144" t="s">
        <v>1619</v>
      </c>
      <c r="H357" s="133" t="s">
        <v>1465</v>
      </c>
      <c r="I357" s="133"/>
      <c r="J357" s="91"/>
      <c r="K357" s="133">
        <v>5</v>
      </c>
      <c r="L357" s="141">
        <v>0.3159722222222222</v>
      </c>
      <c r="M357" s="133" t="s">
        <v>1200</v>
      </c>
      <c r="N357" s="133" t="s">
        <v>1499</v>
      </c>
      <c r="O357" s="133" t="s">
        <v>297</v>
      </c>
      <c r="P357" s="91"/>
      <c r="Q357" s="91"/>
      <c r="R357" s="91"/>
      <c r="S357" s="91"/>
      <c r="T357" s="91"/>
      <c r="U357" s="143" t="s">
        <v>1484</v>
      </c>
      <c r="V357" s="91"/>
      <c r="W357" s="91"/>
      <c r="X357" s="91"/>
      <c r="Y357" s="91"/>
      <c r="Z357" s="91"/>
      <c r="AA357" s="133" t="s">
        <v>1620</v>
      </c>
      <c r="AB357" s="133">
        <v>0</v>
      </c>
      <c r="AC357" s="91"/>
      <c r="AD357" s="133">
        <v>5</v>
      </c>
      <c r="AE357" s="133">
        <v>6</v>
      </c>
      <c r="AF357" s="133">
        <v>14</v>
      </c>
      <c r="AG357" s="133">
        <v>13.8</v>
      </c>
      <c r="AH357" s="91"/>
      <c r="AI357" s="134">
        <v>13.9</v>
      </c>
      <c r="AJ357" s="91"/>
    </row>
    <row r="358" spans="1:36" ht="12.75">
      <c r="A358" s="133" t="s">
        <v>1618</v>
      </c>
      <c r="B358" s="133" t="s">
        <v>361</v>
      </c>
      <c r="C358" s="139">
        <v>39580</v>
      </c>
      <c r="D358" s="141">
        <v>0.638888888888889</v>
      </c>
      <c r="E358" s="133">
        <v>12</v>
      </c>
      <c r="F358" s="143" t="s">
        <v>1540</v>
      </c>
      <c r="G358" s="144" t="s">
        <v>1573</v>
      </c>
      <c r="H358" s="133" t="s">
        <v>1534</v>
      </c>
      <c r="I358" s="133" t="s">
        <v>625</v>
      </c>
      <c r="J358" s="91"/>
      <c r="K358" s="133">
        <v>5</v>
      </c>
      <c r="L358" s="141"/>
      <c r="M358" s="133"/>
      <c r="N358" s="133"/>
      <c r="O358" s="133" t="s">
        <v>297</v>
      </c>
      <c r="P358" s="91"/>
      <c r="Q358" s="91"/>
      <c r="R358" s="91"/>
      <c r="S358" s="91"/>
      <c r="T358" s="91"/>
      <c r="U358" s="91"/>
      <c r="V358" s="91"/>
      <c r="W358" s="91"/>
      <c r="X358" s="91"/>
      <c r="Y358" s="91"/>
      <c r="Z358" s="91"/>
      <c r="AA358" s="133"/>
      <c r="AB358" s="133">
        <v>0</v>
      </c>
      <c r="AC358" s="91"/>
      <c r="AD358" s="133">
        <v>15</v>
      </c>
      <c r="AE358" s="133">
        <v>6.5</v>
      </c>
      <c r="AF358" s="133">
        <v>10</v>
      </c>
      <c r="AG358" s="133">
        <v>10</v>
      </c>
      <c r="AH358" s="91"/>
      <c r="AI358" s="134">
        <v>10</v>
      </c>
      <c r="AJ358" s="91"/>
    </row>
    <row r="359" spans="1:36" ht="12.75">
      <c r="A359" s="133" t="s">
        <v>1618</v>
      </c>
      <c r="B359" s="133" t="s">
        <v>361</v>
      </c>
      <c r="C359" s="139">
        <v>39605</v>
      </c>
      <c r="D359" s="141">
        <v>0.6361111111111112</v>
      </c>
      <c r="E359" s="133">
        <v>12</v>
      </c>
      <c r="F359" s="143" t="s">
        <v>1507</v>
      </c>
      <c r="G359" s="144" t="s">
        <v>1621</v>
      </c>
      <c r="H359" s="133" t="s">
        <v>1532</v>
      </c>
      <c r="I359" s="133" t="s">
        <v>1200</v>
      </c>
      <c r="J359" s="91"/>
      <c r="K359" s="133">
        <v>2</v>
      </c>
      <c r="L359" s="141">
        <v>0.625</v>
      </c>
      <c r="M359" s="133" t="s">
        <v>1200</v>
      </c>
      <c r="N359" s="133" t="s">
        <v>1516</v>
      </c>
      <c r="O359" s="133"/>
      <c r="P359" s="91"/>
      <c r="Q359" s="91"/>
      <c r="R359" s="91"/>
      <c r="S359" s="91"/>
      <c r="T359" s="91"/>
      <c r="U359" s="91"/>
      <c r="V359" s="91"/>
      <c r="W359" s="91"/>
      <c r="X359" s="91"/>
      <c r="Y359" s="91"/>
      <c r="Z359" s="91"/>
      <c r="AA359" s="133"/>
      <c r="AB359" s="133">
        <v>0</v>
      </c>
      <c r="AC359" s="91"/>
      <c r="AD359" s="133">
        <v>16</v>
      </c>
      <c r="AE359" s="133">
        <v>6.5</v>
      </c>
      <c r="AF359" s="133">
        <v>9.2</v>
      </c>
      <c r="AG359" s="133">
        <v>9.4</v>
      </c>
      <c r="AH359" s="91"/>
      <c r="AI359" s="134">
        <v>9.3</v>
      </c>
      <c r="AJ359" s="91"/>
    </row>
    <row r="360" spans="1:36" ht="12.75">
      <c r="A360" s="133" t="s">
        <v>1618</v>
      </c>
      <c r="B360" s="133" t="s">
        <v>361</v>
      </c>
      <c r="C360" s="139">
        <v>39648</v>
      </c>
      <c r="D360" s="141">
        <v>0.4756944444444444</v>
      </c>
      <c r="E360" s="133">
        <v>25</v>
      </c>
      <c r="F360" s="133"/>
      <c r="G360" s="133"/>
      <c r="H360" s="133" t="s">
        <v>1473</v>
      </c>
      <c r="I360" s="133" t="s">
        <v>1488</v>
      </c>
      <c r="J360" s="91">
        <v>1</v>
      </c>
      <c r="K360" s="133"/>
      <c r="L360" s="141">
        <v>0.5833333333333334</v>
      </c>
      <c r="M360" s="133" t="s">
        <v>1200</v>
      </c>
      <c r="N360" s="133"/>
      <c r="O360" s="133" t="s">
        <v>297</v>
      </c>
      <c r="P360" s="91"/>
      <c r="Q360" s="91"/>
      <c r="R360" s="91"/>
      <c r="S360" s="91"/>
      <c r="T360" s="91"/>
      <c r="U360" s="91"/>
      <c r="V360" s="91"/>
      <c r="W360" s="91"/>
      <c r="X360" s="91"/>
      <c r="Y360" s="91"/>
      <c r="Z360" s="91"/>
      <c r="AA360" s="133"/>
      <c r="AB360" s="133">
        <v>0</v>
      </c>
      <c r="AC360" s="91"/>
      <c r="AD360" s="133">
        <v>25</v>
      </c>
      <c r="AE360" s="133">
        <v>6.5</v>
      </c>
      <c r="AF360" s="133">
        <v>7.8</v>
      </c>
      <c r="AG360" s="133">
        <v>7.8</v>
      </c>
      <c r="AH360" s="91"/>
      <c r="AI360" s="134">
        <v>7.8</v>
      </c>
      <c r="AJ360" s="91"/>
    </row>
    <row r="361" spans="1:36" ht="12.75">
      <c r="A361" s="133" t="s">
        <v>1618</v>
      </c>
      <c r="B361" s="133" t="s">
        <v>361</v>
      </c>
      <c r="C361" s="139">
        <v>39663</v>
      </c>
      <c r="D361" s="141">
        <v>0.6319444444444444</v>
      </c>
      <c r="E361" s="133">
        <v>20</v>
      </c>
      <c r="F361" s="143" t="s">
        <v>1485</v>
      </c>
      <c r="G361" s="144" t="s">
        <v>1621</v>
      </c>
      <c r="H361" s="133" t="s">
        <v>1465</v>
      </c>
      <c r="I361" s="133" t="s">
        <v>1475</v>
      </c>
      <c r="J361" s="91">
        <v>2</v>
      </c>
      <c r="K361" s="133"/>
      <c r="L361" s="141">
        <v>0.125</v>
      </c>
      <c r="M361" s="141">
        <v>0.4166666666666667</v>
      </c>
      <c r="N361" s="133" t="s">
        <v>1478</v>
      </c>
      <c r="O361" s="133" t="s">
        <v>1471</v>
      </c>
      <c r="P361" s="91"/>
      <c r="Q361" s="91"/>
      <c r="R361" s="91"/>
      <c r="S361" s="91"/>
      <c r="T361" s="91"/>
      <c r="U361" s="91"/>
      <c r="V361" s="91"/>
      <c r="W361" s="91"/>
      <c r="X361" s="91"/>
      <c r="Y361" s="91"/>
      <c r="Z361" s="91"/>
      <c r="AA361" s="133" t="s">
        <v>1622</v>
      </c>
      <c r="AB361" s="133">
        <v>5</v>
      </c>
      <c r="AC361" s="91"/>
      <c r="AD361" s="133">
        <v>24</v>
      </c>
      <c r="AE361" s="133">
        <v>6.5</v>
      </c>
      <c r="AF361" s="133">
        <v>8.4</v>
      </c>
      <c r="AG361" s="133">
        <v>8.4</v>
      </c>
      <c r="AH361" s="91"/>
      <c r="AI361" s="134">
        <v>8.4</v>
      </c>
      <c r="AJ361" s="91"/>
    </row>
    <row r="362" spans="1:36" ht="12.75">
      <c r="A362" s="133" t="s">
        <v>1618</v>
      </c>
      <c r="B362" s="133" t="s">
        <v>361</v>
      </c>
      <c r="C362" s="139">
        <v>39697</v>
      </c>
      <c r="D362" s="141">
        <v>0.40625</v>
      </c>
      <c r="E362" s="133">
        <v>20</v>
      </c>
      <c r="F362" s="143" t="s">
        <v>1540</v>
      </c>
      <c r="G362" s="144" t="s">
        <v>1621</v>
      </c>
      <c r="H362" s="133" t="s">
        <v>1465</v>
      </c>
      <c r="I362" s="133" t="s">
        <v>1469</v>
      </c>
      <c r="J362" s="91"/>
      <c r="K362" s="133"/>
      <c r="L362" s="141">
        <v>0.2916666666666667</v>
      </c>
      <c r="M362" s="141">
        <v>0.041666666666666664</v>
      </c>
      <c r="N362" s="133" t="s">
        <v>225</v>
      </c>
      <c r="O362" s="133" t="s">
        <v>297</v>
      </c>
      <c r="P362" s="91"/>
      <c r="Q362" s="91"/>
      <c r="R362" s="91"/>
      <c r="S362" s="91"/>
      <c r="T362" s="91"/>
      <c r="U362" s="133"/>
      <c r="V362" s="91"/>
      <c r="W362" s="91"/>
      <c r="X362" s="91"/>
      <c r="Y362" s="91"/>
      <c r="Z362" s="91"/>
      <c r="AA362" s="133"/>
      <c r="AB362" s="133">
        <v>0</v>
      </c>
      <c r="AC362" s="91"/>
      <c r="AD362" s="133">
        <v>22</v>
      </c>
      <c r="AE362" s="133">
        <v>6.5</v>
      </c>
      <c r="AF362" s="133">
        <v>8.4</v>
      </c>
      <c r="AG362" s="133">
        <v>8.2</v>
      </c>
      <c r="AH362" s="91"/>
      <c r="AI362" s="134">
        <v>8.3</v>
      </c>
      <c r="AJ362" s="91"/>
    </row>
    <row r="363" spans="1:36" ht="12.75">
      <c r="A363" s="133" t="s">
        <v>1618</v>
      </c>
      <c r="B363" s="133" t="s">
        <v>361</v>
      </c>
      <c r="C363" s="139">
        <v>39741</v>
      </c>
      <c r="D363" s="141">
        <v>0.6493055555555556</v>
      </c>
      <c r="E363" s="133">
        <v>14</v>
      </c>
      <c r="F363" s="143" t="s">
        <v>1501</v>
      </c>
      <c r="G363" s="144" t="s">
        <v>1621</v>
      </c>
      <c r="H363" s="133" t="s">
        <v>119</v>
      </c>
      <c r="I363" s="133"/>
      <c r="J363" s="91"/>
      <c r="K363" s="133"/>
      <c r="L363" s="141"/>
      <c r="M363" s="141"/>
      <c r="N363" s="133"/>
      <c r="O363" s="133" t="s">
        <v>1471</v>
      </c>
      <c r="P363" s="91"/>
      <c r="Q363" s="91"/>
      <c r="R363" s="91"/>
      <c r="S363" s="91"/>
      <c r="T363" s="91"/>
      <c r="U363" s="91"/>
      <c r="V363" s="91"/>
      <c r="W363" s="91"/>
      <c r="X363" s="91"/>
      <c r="Y363" s="91"/>
      <c r="Z363" s="91"/>
      <c r="AA363" s="133"/>
      <c r="AB363" s="133">
        <v>0</v>
      </c>
      <c r="AC363" s="91"/>
      <c r="AD363" s="133">
        <v>11</v>
      </c>
      <c r="AE363" s="133">
        <v>6.5</v>
      </c>
      <c r="AF363" s="133">
        <v>11.1</v>
      </c>
      <c r="AG363" s="133">
        <v>11</v>
      </c>
      <c r="AH363" s="91"/>
      <c r="AI363" s="122">
        <v>11</v>
      </c>
      <c r="AJ363" s="91"/>
    </row>
    <row r="364" spans="1:36" ht="12.75">
      <c r="A364" s="133"/>
      <c r="B364" s="133"/>
      <c r="C364" s="91"/>
      <c r="D364" s="91"/>
      <c r="E364" s="91"/>
      <c r="F364" s="91"/>
      <c r="G364" s="91"/>
      <c r="H364" s="133"/>
      <c r="I364" s="91"/>
      <c r="J364" s="91"/>
      <c r="K364" s="91"/>
      <c r="L364" s="91"/>
      <c r="M364" s="91"/>
      <c r="N364" s="91"/>
      <c r="O364" s="133"/>
      <c r="P364" s="91"/>
      <c r="Q364" s="91"/>
      <c r="R364" s="91"/>
      <c r="S364" s="91"/>
      <c r="T364" s="91"/>
      <c r="U364" s="91"/>
      <c r="V364" s="91"/>
      <c r="W364" s="91"/>
      <c r="X364" s="91"/>
      <c r="Y364" s="91"/>
      <c r="Z364" s="91"/>
      <c r="AA364" s="133"/>
      <c r="AB364" s="91"/>
      <c r="AC364" s="91"/>
      <c r="AD364" s="91"/>
      <c r="AE364" s="91"/>
      <c r="AF364" s="91"/>
      <c r="AG364" s="91"/>
      <c r="AH364" s="91"/>
      <c r="AI364" s="122"/>
      <c r="AJ364" s="91"/>
    </row>
    <row r="365" spans="1:36" ht="12.75">
      <c r="A365" s="133" t="s">
        <v>646</v>
      </c>
      <c r="B365" s="133" t="s">
        <v>361</v>
      </c>
      <c r="C365" s="139">
        <v>39549</v>
      </c>
      <c r="D365" s="141">
        <v>0.625</v>
      </c>
      <c r="E365" s="133">
        <v>15</v>
      </c>
      <c r="F365" s="133"/>
      <c r="G365" s="133"/>
      <c r="H365" s="133" t="s">
        <v>1473</v>
      </c>
      <c r="I365" s="133" t="s">
        <v>625</v>
      </c>
      <c r="J365" s="91"/>
      <c r="K365" s="133">
        <v>5</v>
      </c>
      <c r="L365" s="133"/>
      <c r="M365" s="91"/>
      <c r="N365" s="91"/>
      <c r="O365" s="133"/>
      <c r="P365" s="91"/>
      <c r="Q365" s="91"/>
      <c r="R365" s="91"/>
      <c r="S365" s="91"/>
      <c r="T365" s="91"/>
      <c r="U365" s="91"/>
      <c r="V365" s="91"/>
      <c r="W365" s="91"/>
      <c r="X365" s="91"/>
      <c r="Y365" s="91"/>
      <c r="Z365" s="91"/>
      <c r="AA365" s="133" t="s">
        <v>1623</v>
      </c>
      <c r="AB365" s="133">
        <v>0</v>
      </c>
      <c r="AC365" s="91"/>
      <c r="AD365" s="133">
        <v>5</v>
      </c>
      <c r="AE365" s="133"/>
      <c r="AF365" s="133">
        <v>14</v>
      </c>
      <c r="AG365" s="133">
        <v>14.2</v>
      </c>
      <c r="AH365" s="91"/>
      <c r="AI365" s="134">
        <v>14.1</v>
      </c>
      <c r="AJ365" s="91"/>
    </row>
    <row r="366" spans="1:36" ht="12.75">
      <c r="A366" s="133" t="s">
        <v>646</v>
      </c>
      <c r="B366" s="133" t="s">
        <v>361</v>
      </c>
      <c r="C366" s="139">
        <v>39580</v>
      </c>
      <c r="D366" s="141">
        <v>0.6006944444444444</v>
      </c>
      <c r="E366" s="133">
        <v>20</v>
      </c>
      <c r="F366" s="143" t="s">
        <v>1485</v>
      </c>
      <c r="G366" s="144" t="s">
        <v>1621</v>
      </c>
      <c r="H366" s="133" t="s">
        <v>1534</v>
      </c>
      <c r="I366" s="133" t="s">
        <v>625</v>
      </c>
      <c r="J366" s="91"/>
      <c r="K366" s="133">
        <v>5</v>
      </c>
      <c r="L366" s="141"/>
      <c r="M366" s="133"/>
      <c r="N366" s="133"/>
      <c r="O366" s="133" t="s">
        <v>297</v>
      </c>
      <c r="P366" s="147" t="s">
        <v>1484</v>
      </c>
      <c r="Q366" s="91"/>
      <c r="R366" s="91"/>
      <c r="S366" s="91"/>
      <c r="T366" s="91"/>
      <c r="U366" s="91"/>
      <c r="V366" s="91"/>
      <c r="W366" s="91"/>
      <c r="X366" s="91"/>
      <c r="Y366" s="91"/>
      <c r="Z366" s="91"/>
      <c r="AA366" s="133" t="s">
        <v>1624</v>
      </c>
      <c r="AB366" s="133">
        <v>0</v>
      </c>
      <c r="AC366" s="91"/>
      <c r="AD366" s="133">
        <v>15</v>
      </c>
      <c r="AE366" s="133">
        <v>6.5</v>
      </c>
      <c r="AF366" s="133">
        <v>9.6</v>
      </c>
      <c r="AG366" s="133">
        <v>9.9</v>
      </c>
      <c r="AH366" s="91"/>
      <c r="AI366" s="134">
        <v>9.8</v>
      </c>
      <c r="AJ366" s="91"/>
    </row>
    <row r="367" spans="1:36" ht="12.75">
      <c r="A367" s="133" t="s">
        <v>646</v>
      </c>
      <c r="B367" s="133" t="s">
        <v>361</v>
      </c>
      <c r="C367" s="139">
        <v>39605</v>
      </c>
      <c r="D367" s="141">
        <v>0.6145833333333334</v>
      </c>
      <c r="E367" s="133">
        <v>11</v>
      </c>
      <c r="F367" s="143" t="s">
        <v>1507</v>
      </c>
      <c r="G367" s="133">
        <v>0</v>
      </c>
      <c r="H367" s="133" t="s">
        <v>1625</v>
      </c>
      <c r="I367" s="133" t="s">
        <v>1200</v>
      </c>
      <c r="J367" s="91"/>
      <c r="K367" s="133">
        <v>2</v>
      </c>
      <c r="L367" s="141"/>
      <c r="M367" s="133"/>
      <c r="N367" s="133"/>
      <c r="O367" s="133" t="s">
        <v>297</v>
      </c>
      <c r="P367" s="91"/>
      <c r="Q367" s="91"/>
      <c r="R367" s="91"/>
      <c r="S367" s="91"/>
      <c r="T367" s="91"/>
      <c r="U367" s="91"/>
      <c r="V367" s="91"/>
      <c r="W367" s="91"/>
      <c r="X367" s="91"/>
      <c r="Y367" s="91"/>
      <c r="Z367" s="91"/>
      <c r="AA367" s="133" t="s">
        <v>1205</v>
      </c>
      <c r="AB367" s="133">
        <v>0</v>
      </c>
      <c r="AC367" s="91"/>
      <c r="AD367" s="133">
        <v>16</v>
      </c>
      <c r="AE367" s="133">
        <v>7</v>
      </c>
      <c r="AF367" s="133">
        <v>9</v>
      </c>
      <c r="AG367" s="133">
        <v>8.6</v>
      </c>
      <c r="AH367" s="133"/>
      <c r="AI367" s="122">
        <v>8</v>
      </c>
      <c r="AJ367" s="133"/>
    </row>
    <row r="368" spans="1:36" ht="12.75">
      <c r="A368" s="133" t="s">
        <v>646</v>
      </c>
      <c r="B368" s="133" t="s">
        <v>361</v>
      </c>
      <c r="C368" s="139">
        <v>39648</v>
      </c>
      <c r="D368" s="141">
        <v>0.40625</v>
      </c>
      <c r="E368" s="133">
        <v>25</v>
      </c>
      <c r="F368" s="133"/>
      <c r="G368" s="133">
        <v>0</v>
      </c>
      <c r="H368" s="133" t="s">
        <v>119</v>
      </c>
      <c r="I368" s="133" t="s">
        <v>1488</v>
      </c>
      <c r="J368" s="91">
        <v>1</v>
      </c>
      <c r="K368" s="133">
        <v>7</v>
      </c>
      <c r="L368" s="141"/>
      <c r="M368" s="133"/>
      <c r="N368" s="133"/>
      <c r="O368" s="133" t="s">
        <v>286</v>
      </c>
      <c r="P368" s="91"/>
      <c r="Q368" s="91"/>
      <c r="R368" s="91"/>
      <c r="S368" s="91"/>
      <c r="T368" s="91"/>
      <c r="U368" s="91"/>
      <c r="V368" s="91"/>
      <c r="W368" s="91"/>
      <c r="X368" s="91"/>
      <c r="Y368" s="91"/>
      <c r="Z368" s="91"/>
      <c r="AA368" s="133" t="s">
        <v>1626</v>
      </c>
      <c r="AB368" s="133">
        <v>0</v>
      </c>
      <c r="AC368" s="91"/>
      <c r="AD368" s="133">
        <v>25</v>
      </c>
      <c r="AE368" s="133">
        <v>7</v>
      </c>
      <c r="AF368" s="133">
        <v>7.6</v>
      </c>
      <c r="AG368" s="133">
        <v>7.4</v>
      </c>
      <c r="AH368" s="91"/>
      <c r="AI368" s="134">
        <v>7.5</v>
      </c>
      <c r="AJ368" s="91"/>
    </row>
    <row r="369" spans="1:36" ht="12.75">
      <c r="A369" s="133" t="s">
        <v>646</v>
      </c>
      <c r="B369" s="133" t="s">
        <v>361</v>
      </c>
      <c r="C369" s="139">
        <v>39663</v>
      </c>
      <c r="D369" s="141">
        <v>0.40625</v>
      </c>
      <c r="E369" s="133">
        <v>20</v>
      </c>
      <c r="F369" s="133"/>
      <c r="G369" s="133"/>
      <c r="H369" s="133" t="s">
        <v>1627</v>
      </c>
      <c r="I369" s="133" t="s">
        <v>1628</v>
      </c>
      <c r="J369" s="91">
        <v>2</v>
      </c>
      <c r="K369" s="133">
        <v>5</v>
      </c>
      <c r="L369" s="141"/>
      <c r="M369" s="141"/>
      <c r="N369" s="133"/>
      <c r="O369" s="133" t="s">
        <v>1471</v>
      </c>
      <c r="P369" s="91"/>
      <c r="Q369" s="91"/>
      <c r="R369" s="91"/>
      <c r="S369" s="91"/>
      <c r="T369" s="91"/>
      <c r="U369" s="91"/>
      <c r="V369" s="91"/>
      <c r="W369" s="91"/>
      <c r="X369" s="91"/>
      <c r="Y369" s="91"/>
      <c r="Z369" s="91"/>
      <c r="AA369" s="133" t="s">
        <v>1629</v>
      </c>
      <c r="AB369" s="133">
        <v>10</v>
      </c>
      <c r="AC369" s="91"/>
      <c r="AD369" s="133">
        <v>21</v>
      </c>
      <c r="AE369" s="133">
        <v>6.5</v>
      </c>
      <c r="AF369" s="133">
        <v>8.4</v>
      </c>
      <c r="AG369" s="133">
        <v>8.3</v>
      </c>
      <c r="AH369" s="91"/>
      <c r="AI369" s="134">
        <v>8.35</v>
      </c>
      <c r="AJ369" s="91"/>
    </row>
    <row r="370" spans="1:36" ht="12.75">
      <c r="A370" s="133" t="s">
        <v>646</v>
      </c>
      <c r="B370" s="133" t="s">
        <v>361</v>
      </c>
      <c r="C370" s="139">
        <v>39697</v>
      </c>
      <c r="D370" s="141">
        <v>0.375</v>
      </c>
      <c r="E370" s="133">
        <v>20</v>
      </c>
      <c r="F370" s="147" t="s">
        <v>1540</v>
      </c>
      <c r="G370" s="144" t="s">
        <v>1621</v>
      </c>
      <c r="H370" s="133" t="s">
        <v>63</v>
      </c>
      <c r="I370" s="133" t="s">
        <v>625</v>
      </c>
      <c r="J370" s="91"/>
      <c r="K370" s="133"/>
      <c r="L370" s="141"/>
      <c r="M370" s="141"/>
      <c r="N370" s="133"/>
      <c r="O370" s="133" t="s">
        <v>297</v>
      </c>
      <c r="P370" s="91"/>
      <c r="Q370" s="91"/>
      <c r="R370" s="91"/>
      <c r="S370" s="91"/>
      <c r="T370" s="91"/>
      <c r="U370" s="91"/>
      <c r="V370" s="91"/>
      <c r="W370" s="91"/>
      <c r="X370" s="91"/>
      <c r="Y370" s="91"/>
      <c r="Z370" s="91"/>
      <c r="AA370" s="133"/>
      <c r="AB370" s="133">
        <v>0</v>
      </c>
      <c r="AC370" s="91"/>
      <c r="AD370" s="133">
        <v>21</v>
      </c>
      <c r="AE370" s="133">
        <v>6.5</v>
      </c>
      <c r="AF370" s="133">
        <v>8.1</v>
      </c>
      <c r="AG370" s="133">
        <v>8.4</v>
      </c>
      <c r="AH370" s="91"/>
      <c r="AI370" s="134">
        <v>8.25</v>
      </c>
      <c r="AJ370" s="91"/>
    </row>
    <row r="371" spans="1:36" ht="12.75">
      <c r="A371" s="133" t="s">
        <v>646</v>
      </c>
      <c r="B371" s="133" t="s">
        <v>361</v>
      </c>
      <c r="C371" s="139">
        <v>39741</v>
      </c>
      <c r="D371" s="141">
        <v>0.59375</v>
      </c>
      <c r="E371" s="133">
        <v>11</v>
      </c>
      <c r="F371" s="143" t="s">
        <v>1501</v>
      </c>
      <c r="G371" s="144" t="s">
        <v>1630</v>
      </c>
      <c r="H371" s="133" t="s">
        <v>1529</v>
      </c>
      <c r="I371" s="133" t="s">
        <v>1469</v>
      </c>
      <c r="J371" s="133"/>
      <c r="K371" s="133"/>
      <c r="L371" s="141"/>
      <c r="M371" s="141"/>
      <c r="N371" s="133"/>
      <c r="O371" s="133" t="s">
        <v>286</v>
      </c>
      <c r="P371" s="91"/>
      <c r="Q371" s="91"/>
      <c r="R371" s="91"/>
      <c r="S371" s="91"/>
      <c r="T371" s="133"/>
      <c r="U371" s="91"/>
      <c r="V371" s="91"/>
      <c r="W371" s="91"/>
      <c r="X371" s="91"/>
      <c r="Y371" s="91"/>
      <c r="Z371" s="91"/>
      <c r="AA371" s="133"/>
      <c r="AB371" s="133">
        <v>0</v>
      </c>
      <c r="AC371" s="91"/>
      <c r="AD371" s="133">
        <v>11</v>
      </c>
      <c r="AE371" s="133">
        <v>6.5</v>
      </c>
      <c r="AF371" s="133">
        <v>11</v>
      </c>
      <c r="AG371" s="133">
        <v>11.2</v>
      </c>
      <c r="AH371" s="91"/>
      <c r="AI371" s="134">
        <v>11.1</v>
      </c>
      <c r="AJ371" s="91"/>
    </row>
    <row r="372" spans="1:36" ht="12.75">
      <c r="A372" s="133"/>
      <c r="B372" s="133"/>
      <c r="C372" s="91"/>
      <c r="D372" s="91"/>
      <c r="E372" s="91"/>
      <c r="F372" s="91"/>
      <c r="G372" s="91"/>
      <c r="H372" s="133"/>
      <c r="I372" s="91"/>
      <c r="J372" s="91"/>
      <c r="K372" s="91"/>
      <c r="L372" s="91"/>
      <c r="M372" s="91"/>
      <c r="N372" s="91"/>
      <c r="O372" s="133"/>
      <c r="P372" s="91"/>
      <c r="Q372" s="91"/>
      <c r="R372" s="91"/>
      <c r="S372" s="91"/>
      <c r="T372" s="91"/>
      <c r="U372" s="91"/>
      <c r="V372" s="91"/>
      <c r="W372" s="91"/>
      <c r="X372" s="91"/>
      <c r="Y372" s="91"/>
      <c r="Z372" s="91"/>
      <c r="AA372" s="133"/>
      <c r="AB372" s="91"/>
      <c r="AC372" s="91"/>
      <c r="AD372" s="91"/>
      <c r="AE372" s="91"/>
      <c r="AF372" s="91"/>
      <c r="AG372" s="91"/>
      <c r="AH372" s="91"/>
      <c r="AI372" s="122"/>
      <c r="AJ372" s="91" t="s">
        <v>1631</v>
      </c>
    </row>
    <row r="373" spans="1:36" ht="12.75">
      <c r="A373" s="133" t="s">
        <v>1632</v>
      </c>
      <c r="B373" s="133" t="s">
        <v>850</v>
      </c>
      <c r="C373" s="139">
        <v>39552</v>
      </c>
      <c r="D373" s="141">
        <v>0.65625</v>
      </c>
      <c r="E373" s="133">
        <v>15.5</v>
      </c>
      <c r="F373" s="143" t="s">
        <v>1633</v>
      </c>
      <c r="G373" s="144" t="s">
        <v>1634</v>
      </c>
      <c r="H373" s="133" t="s">
        <v>119</v>
      </c>
      <c r="I373" s="133" t="s">
        <v>625</v>
      </c>
      <c r="J373" s="91"/>
      <c r="K373" s="133"/>
      <c r="L373" s="91"/>
      <c r="M373" s="91"/>
      <c r="N373" s="91"/>
      <c r="O373" s="133" t="s">
        <v>297</v>
      </c>
      <c r="P373" s="91"/>
      <c r="Q373" s="91"/>
      <c r="R373" s="91"/>
      <c r="S373" s="91"/>
      <c r="T373" s="91"/>
      <c r="U373" s="91"/>
      <c r="V373" s="91"/>
      <c r="W373" s="91"/>
      <c r="X373" s="91"/>
      <c r="Y373" s="91"/>
      <c r="Z373" s="91"/>
      <c r="AA373" s="133" t="s">
        <v>1635</v>
      </c>
      <c r="AB373" s="133">
        <v>10</v>
      </c>
      <c r="AC373" s="91"/>
      <c r="AD373" s="133">
        <v>4</v>
      </c>
      <c r="AE373" s="133">
        <v>6.5</v>
      </c>
      <c r="AF373" s="133">
        <v>11.2</v>
      </c>
      <c r="AG373" s="133">
        <v>13.4</v>
      </c>
      <c r="AH373" s="133">
        <v>11.9</v>
      </c>
      <c r="AI373" s="122">
        <v>11.6</v>
      </c>
      <c r="AJ373" s="91"/>
    </row>
    <row r="374" spans="1:36" ht="12.75">
      <c r="A374" s="133" t="s">
        <v>1632</v>
      </c>
      <c r="B374" s="133" t="s">
        <v>850</v>
      </c>
      <c r="C374" s="139">
        <v>39579</v>
      </c>
      <c r="D374" s="141">
        <v>0.71875</v>
      </c>
      <c r="E374" s="133">
        <v>15</v>
      </c>
      <c r="F374" s="143" t="s">
        <v>1507</v>
      </c>
      <c r="G374" s="144" t="s">
        <v>1636</v>
      </c>
      <c r="H374" s="133" t="s">
        <v>119</v>
      </c>
      <c r="I374" s="133" t="s">
        <v>625</v>
      </c>
      <c r="J374" s="91"/>
      <c r="K374" s="133">
        <v>3</v>
      </c>
      <c r="L374" s="91"/>
      <c r="M374" s="91"/>
      <c r="N374" s="91"/>
      <c r="O374" s="133" t="s">
        <v>1495</v>
      </c>
      <c r="P374" s="91"/>
      <c r="Q374" s="91"/>
      <c r="R374" s="91"/>
      <c r="S374" s="91"/>
      <c r="T374" s="147" t="s">
        <v>1484</v>
      </c>
      <c r="U374" s="91"/>
      <c r="V374" s="91"/>
      <c r="W374" s="91"/>
      <c r="X374" s="91"/>
      <c r="Y374" s="91"/>
      <c r="Z374" s="133"/>
      <c r="AA374" s="133" t="s">
        <v>1637</v>
      </c>
      <c r="AB374" s="133">
        <v>10</v>
      </c>
      <c r="AC374" s="91"/>
      <c r="AD374" s="133">
        <v>14</v>
      </c>
      <c r="AE374" s="133">
        <v>6.7</v>
      </c>
      <c r="AF374" s="133">
        <v>10</v>
      </c>
      <c r="AG374" s="133">
        <v>11.2</v>
      </c>
      <c r="AH374" s="133">
        <v>10</v>
      </c>
      <c r="AI374" s="122">
        <v>10</v>
      </c>
      <c r="AJ374" s="91"/>
    </row>
    <row r="375" spans="1:36" ht="12.75">
      <c r="A375" s="133" t="s">
        <v>1632</v>
      </c>
      <c r="B375" s="133" t="s">
        <v>1638</v>
      </c>
      <c r="C375" s="139">
        <v>39607</v>
      </c>
      <c r="D375" s="141">
        <v>0.7319444444444444</v>
      </c>
      <c r="E375" s="133">
        <v>31</v>
      </c>
      <c r="F375" s="143" t="s">
        <v>1497</v>
      </c>
      <c r="G375" s="144" t="s">
        <v>1639</v>
      </c>
      <c r="H375" s="133" t="s">
        <v>1529</v>
      </c>
      <c r="I375" s="133" t="s">
        <v>1469</v>
      </c>
      <c r="J375" s="133"/>
      <c r="K375" s="133">
        <v>2</v>
      </c>
      <c r="L375" s="91"/>
      <c r="M375" s="91"/>
      <c r="N375" s="91"/>
      <c r="O375" s="133" t="s">
        <v>1471</v>
      </c>
      <c r="P375" s="91"/>
      <c r="Q375" s="91"/>
      <c r="R375" s="91"/>
      <c r="S375" s="91"/>
      <c r="T375" s="91"/>
      <c r="U375" s="91"/>
      <c r="V375" s="91"/>
      <c r="W375" s="91"/>
      <c r="X375" s="91"/>
      <c r="Y375" s="91"/>
      <c r="Z375" s="91"/>
      <c r="AA375" s="133" t="s">
        <v>1640</v>
      </c>
      <c r="AB375" s="133">
        <v>5</v>
      </c>
      <c r="AC375" s="91"/>
      <c r="AD375" s="133">
        <v>19</v>
      </c>
      <c r="AE375" s="133">
        <v>6.7</v>
      </c>
      <c r="AF375" s="133">
        <v>9.2</v>
      </c>
      <c r="AG375" s="133">
        <v>8.6</v>
      </c>
      <c r="AH375" s="133">
        <v>8.9</v>
      </c>
      <c r="AI375" s="134">
        <v>8.9</v>
      </c>
      <c r="AJ375" s="91"/>
    </row>
    <row r="376" spans="1:36" ht="12.75">
      <c r="A376" s="133" t="s">
        <v>1632</v>
      </c>
      <c r="B376" s="133" t="s">
        <v>850</v>
      </c>
      <c r="C376" s="139">
        <v>39650</v>
      </c>
      <c r="D376" s="141">
        <v>0.5902777777777778</v>
      </c>
      <c r="E376" s="133">
        <v>26.5</v>
      </c>
      <c r="F376" s="143" t="s">
        <v>1497</v>
      </c>
      <c r="G376" s="144" t="s">
        <v>1607</v>
      </c>
      <c r="H376" s="133" t="s">
        <v>1465</v>
      </c>
      <c r="I376" s="133" t="s">
        <v>1475</v>
      </c>
      <c r="J376" s="135" t="s">
        <v>1470</v>
      </c>
      <c r="K376" s="133">
        <v>1</v>
      </c>
      <c r="L376" s="91"/>
      <c r="M376" s="91"/>
      <c r="N376" s="91"/>
      <c r="O376" s="133" t="s">
        <v>1467</v>
      </c>
      <c r="P376" s="91"/>
      <c r="Q376" s="91"/>
      <c r="R376" s="91"/>
      <c r="S376" s="91"/>
      <c r="T376" s="91"/>
      <c r="U376" s="91"/>
      <c r="V376" s="91"/>
      <c r="W376" s="91"/>
      <c r="X376" s="91"/>
      <c r="Y376" s="147" t="s">
        <v>1484</v>
      </c>
      <c r="Z376" s="91"/>
      <c r="AA376" s="133" t="s">
        <v>1641</v>
      </c>
      <c r="AB376" s="133">
        <v>5</v>
      </c>
      <c r="AC376" s="91"/>
      <c r="AD376" s="135" t="s">
        <v>1470</v>
      </c>
      <c r="AE376" s="133">
        <v>6.7</v>
      </c>
      <c r="AF376" s="133">
        <v>9.1</v>
      </c>
      <c r="AG376" s="133">
        <v>7.8</v>
      </c>
      <c r="AH376" s="133">
        <v>8</v>
      </c>
      <c r="AI376" s="122">
        <v>7.9</v>
      </c>
      <c r="AJ376" s="91"/>
    </row>
    <row r="377" spans="1:36" ht="12.75">
      <c r="A377" s="133" t="s">
        <v>1632</v>
      </c>
      <c r="B377" s="133" t="s">
        <v>850</v>
      </c>
      <c r="C377" s="139">
        <v>39663</v>
      </c>
      <c r="D377" s="141">
        <v>0.7291666666666666</v>
      </c>
      <c r="E377" s="133">
        <v>23</v>
      </c>
      <c r="F377" s="143" t="s">
        <v>1507</v>
      </c>
      <c r="G377" s="133">
        <v>1</v>
      </c>
      <c r="H377" s="133" t="s">
        <v>1473</v>
      </c>
      <c r="I377" s="133" t="s">
        <v>630</v>
      </c>
      <c r="J377" s="135" t="s">
        <v>1200</v>
      </c>
      <c r="K377" s="133">
        <v>1</v>
      </c>
      <c r="L377" s="91"/>
      <c r="M377" s="91"/>
      <c r="N377" s="91"/>
      <c r="O377" s="133" t="s">
        <v>1467</v>
      </c>
      <c r="P377" s="91"/>
      <c r="Q377" s="91"/>
      <c r="R377" s="91"/>
      <c r="S377" s="91"/>
      <c r="T377" s="91"/>
      <c r="U377" s="91"/>
      <c r="V377" s="91"/>
      <c r="W377" s="91"/>
      <c r="X377" s="91"/>
      <c r="Y377" s="91"/>
      <c r="Z377" s="91"/>
      <c r="AA377" s="133" t="s">
        <v>1215</v>
      </c>
      <c r="AB377" s="133">
        <v>5</v>
      </c>
      <c r="AC377" s="91"/>
      <c r="AD377" s="133">
        <v>19.5</v>
      </c>
      <c r="AE377" s="133">
        <v>6.8</v>
      </c>
      <c r="AF377" s="133">
        <v>8.8</v>
      </c>
      <c r="AG377" s="133">
        <v>8.4</v>
      </c>
      <c r="AH377" s="91"/>
      <c r="AI377" s="134">
        <v>8.6</v>
      </c>
      <c r="AJ377" s="91"/>
    </row>
    <row r="378" spans="1:36" ht="12.75">
      <c r="A378" s="133" t="s">
        <v>1632</v>
      </c>
      <c r="B378" s="133" t="s">
        <v>850</v>
      </c>
      <c r="C378" s="139">
        <v>39697</v>
      </c>
      <c r="D378" s="141">
        <v>0.34375</v>
      </c>
      <c r="E378" s="133">
        <v>21</v>
      </c>
      <c r="F378" s="143" t="s">
        <v>1507</v>
      </c>
      <c r="G378" s="133">
        <v>1</v>
      </c>
      <c r="H378" s="133" t="s">
        <v>1532</v>
      </c>
      <c r="I378" s="133" t="s">
        <v>1469</v>
      </c>
      <c r="J378" s="135" t="s">
        <v>1200</v>
      </c>
      <c r="K378" s="133">
        <v>1</v>
      </c>
      <c r="L378" s="91"/>
      <c r="M378" s="91"/>
      <c r="N378" s="91"/>
      <c r="O378" s="133" t="s">
        <v>1471</v>
      </c>
      <c r="P378" s="91"/>
      <c r="Q378" s="91"/>
      <c r="R378" s="91"/>
      <c r="S378" s="91"/>
      <c r="T378" s="147" t="s">
        <v>1484</v>
      </c>
      <c r="U378" s="91"/>
      <c r="V378" s="91"/>
      <c r="W378" s="91"/>
      <c r="X378" s="91"/>
      <c r="Y378" s="91"/>
      <c r="Z378" s="91"/>
      <c r="AA378" s="133" t="s">
        <v>1642</v>
      </c>
      <c r="AB378" s="135" t="s">
        <v>1528</v>
      </c>
      <c r="AC378" s="91"/>
      <c r="AD378" s="133">
        <v>21</v>
      </c>
      <c r="AE378" s="133">
        <v>6.8</v>
      </c>
      <c r="AF378" s="133">
        <v>8</v>
      </c>
      <c r="AG378" s="133">
        <v>9.7</v>
      </c>
      <c r="AH378" s="133">
        <v>9.6</v>
      </c>
      <c r="AI378" s="134">
        <v>9.6</v>
      </c>
      <c r="AJ378" s="91"/>
    </row>
    <row r="379" spans="1:36" ht="12.75">
      <c r="A379" s="133" t="s">
        <v>1632</v>
      </c>
      <c r="B379" s="133" t="s">
        <v>850</v>
      </c>
      <c r="C379" s="139">
        <v>39740</v>
      </c>
      <c r="D379" s="141">
        <v>0.6145833333333334</v>
      </c>
      <c r="E379" s="133">
        <v>11.5</v>
      </c>
      <c r="F379" s="143" t="s">
        <v>1485</v>
      </c>
      <c r="G379" s="133">
        <v>7</v>
      </c>
      <c r="H379" s="133" t="s">
        <v>119</v>
      </c>
      <c r="I379" s="133" t="s">
        <v>1469</v>
      </c>
      <c r="J379" s="91"/>
      <c r="K379" s="133">
        <v>3</v>
      </c>
      <c r="L379" s="91"/>
      <c r="M379" s="91"/>
      <c r="N379" s="91"/>
      <c r="O379" s="133"/>
      <c r="P379" s="91"/>
      <c r="Q379" s="91"/>
      <c r="R379" s="91"/>
      <c r="S379" s="91"/>
      <c r="T379" s="91"/>
      <c r="U379" s="91"/>
      <c r="V379" s="91"/>
      <c r="W379" s="91"/>
      <c r="X379" s="91"/>
      <c r="Y379" s="91"/>
      <c r="Z379" s="91"/>
      <c r="AA379" s="133" t="s">
        <v>1643</v>
      </c>
      <c r="AB379" s="135" t="s">
        <v>1528</v>
      </c>
      <c r="AC379" s="91"/>
      <c r="AD379" s="133">
        <v>11</v>
      </c>
      <c r="AE379" s="133">
        <v>6.7</v>
      </c>
      <c r="AF379" s="133">
        <v>9.8</v>
      </c>
      <c r="AG379" s="133">
        <v>10</v>
      </c>
      <c r="AH379" s="133"/>
      <c r="AI379" s="122">
        <v>9.9</v>
      </c>
      <c r="AJ379" s="91"/>
    </row>
    <row r="380" spans="1:36" ht="12.75">
      <c r="A380" s="133"/>
      <c r="B380" s="133"/>
      <c r="C380" s="91"/>
      <c r="D380" s="91"/>
      <c r="E380" s="91"/>
      <c r="F380" s="91"/>
      <c r="G380" s="91"/>
      <c r="H380" s="133"/>
      <c r="I380" s="91"/>
      <c r="J380" s="91"/>
      <c r="K380" s="91"/>
      <c r="L380" s="91"/>
      <c r="M380" s="91"/>
      <c r="N380" s="91"/>
      <c r="O380" s="133"/>
      <c r="P380" s="91"/>
      <c r="Q380" s="91"/>
      <c r="R380" s="91"/>
      <c r="S380" s="91"/>
      <c r="T380" s="91"/>
      <c r="U380" s="91"/>
      <c r="V380" s="91"/>
      <c r="W380" s="91"/>
      <c r="X380" s="91"/>
      <c r="Y380" s="91"/>
      <c r="Z380" s="91"/>
      <c r="AA380" s="133"/>
      <c r="AB380" s="91"/>
      <c r="AC380" s="91"/>
      <c r="AD380" s="91"/>
      <c r="AE380" s="91"/>
      <c r="AF380" s="91"/>
      <c r="AG380" s="91"/>
      <c r="AH380" s="91"/>
      <c r="AI380" s="122"/>
      <c r="AJ380" s="91" t="s">
        <v>1644</v>
      </c>
    </row>
    <row r="381" spans="1:36" ht="12.75">
      <c r="A381" s="133" t="s">
        <v>1645</v>
      </c>
      <c r="B381" s="133" t="s">
        <v>1646</v>
      </c>
      <c r="C381" s="139"/>
      <c r="D381" s="141"/>
      <c r="E381" s="133"/>
      <c r="F381" s="133"/>
      <c r="G381" s="133"/>
      <c r="H381" s="133"/>
      <c r="I381" s="133"/>
      <c r="J381" s="91"/>
      <c r="K381" s="133"/>
      <c r="L381" s="91"/>
      <c r="M381" s="91"/>
      <c r="N381" s="91"/>
      <c r="O381" s="133"/>
      <c r="P381" s="91"/>
      <c r="Q381" s="91"/>
      <c r="R381" s="91"/>
      <c r="S381" s="91"/>
      <c r="T381" s="91"/>
      <c r="U381" s="91"/>
      <c r="V381" s="91"/>
      <c r="W381" s="91"/>
      <c r="X381" s="91"/>
      <c r="Y381" s="91"/>
      <c r="Z381" s="91"/>
      <c r="AA381" s="133" t="s">
        <v>1647</v>
      </c>
      <c r="AB381" s="133"/>
      <c r="AC381" s="91"/>
      <c r="AD381" s="133"/>
      <c r="AE381" s="133"/>
      <c r="AF381" s="133"/>
      <c r="AG381" s="133"/>
      <c r="AH381" s="133"/>
      <c r="AI381" s="134"/>
      <c r="AJ381" s="91" t="s">
        <v>1648</v>
      </c>
    </row>
    <row r="382" spans="1:36" ht="12.75">
      <c r="A382" s="133" t="s">
        <v>1645</v>
      </c>
      <c r="B382" s="133" t="s">
        <v>1649</v>
      </c>
      <c r="C382" s="139">
        <v>39579</v>
      </c>
      <c r="D382" s="141">
        <v>0.4375</v>
      </c>
      <c r="E382" s="133">
        <v>13</v>
      </c>
      <c r="F382" s="143" t="s">
        <v>1650</v>
      </c>
      <c r="G382" s="135" t="s">
        <v>1651</v>
      </c>
      <c r="H382" s="133" t="s">
        <v>119</v>
      </c>
      <c r="I382" s="133" t="s">
        <v>625</v>
      </c>
      <c r="J382" s="91"/>
      <c r="K382" s="133">
        <v>1</v>
      </c>
      <c r="L382" s="91"/>
      <c r="M382" s="91"/>
      <c r="N382" s="91"/>
      <c r="O382" s="133" t="s">
        <v>297</v>
      </c>
      <c r="P382" s="91"/>
      <c r="Q382" s="91"/>
      <c r="R382" s="91"/>
      <c r="S382" s="91"/>
      <c r="T382" s="91"/>
      <c r="U382" s="91"/>
      <c r="V382" s="91"/>
      <c r="W382" s="91"/>
      <c r="X382" s="91"/>
      <c r="Y382" s="147" t="s">
        <v>551</v>
      </c>
      <c r="Z382" s="91"/>
      <c r="AA382" s="133" t="s">
        <v>1652</v>
      </c>
      <c r="AB382" s="133">
        <v>5</v>
      </c>
      <c r="AC382" s="91"/>
      <c r="AD382" s="133">
        <v>14</v>
      </c>
      <c r="AE382" s="133">
        <v>6.5</v>
      </c>
      <c r="AF382" s="133">
        <v>9.8</v>
      </c>
      <c r="AG382" s="133">
        <v>9.4</v>
      </c>
      <c r="AH382" s="133">
        <v>9.6</v>
      </c>
      <c r="AI382" s="134">
        <v>9.6</v>
      </c>
      <c r="AJ382" s="91"/>
    </row>
    <row r="383" spans="1:36" ht="12.75">
      <c r="A383" s="133" t="s">
        <v>1645</v>
      </c>
      <c r="B383" s="133" t="s">
        <v>1649</v>
      </c>
      <c r="C383" s="139">
        <v>39606</v>
      </c>
      <c r="D383" s="141">
        <v>0.611111111111111</v>
      </c>
      <c r="E383" s="133">
        <v>24</v>
      </c>
      <c r="F383" s="143" t="s">
        <v>290</v>
      </c>
      <c r="G383" s="135" t="s">
        <v>1651</v>
      </c>
      <c r="H383" s="133" t="s">
        <v>1653</v>
      </c>
      <c r="I383" s="133" t="s">
        <v>630</v>
      </c>
      <c r="J383" s="135" t="s">
        <v>51</v>
      </c>
      <c r="K383" s="133">
        <v>1</v>
      </c>
      <c r="L383" s="91"/>
      <c r="M383" s="91"/>
      <c r="N383" s="91"/>
      <c r="O383" s="133" t="s">
        <v>297</v>
      </c>
      <c r="P383" s="91"/>
      <c r="Q383" s="91"/>
      <c r="R383" s="91"/>
      <c r="S383" s="91"/>
      <c r="T383" s="91"/>
      <c r="U383" s="91"/>
      <c r="V383" s="91"/>
      <c r="W383" s="91"/>
      <c r="X383" s="91"/>
      <c r="Y383" s="91"/>
      <c r="Z383" s="91"/>
      <c r="AA383" s="133" t="s">
        <v>1654</v>
      </c>
      <c r="AB383" s="133">
        <v>5</v>
      </c>
      <c r="AC383" s="91"/>
      <c r="AD383" s="133">
        <v>19.5</v>
      </c>
      <c r="AE383" s="133">
        <v>6.7</v>
      </c>
      <c r="AF383" s="133">
        <v>8.2</v>
      </c>
      <c r="AG383" s="133">
        <v>8.2</v>
      </c>
      <c r="AH383" s="133">
        <v>8.2</v>
      </c>
      <c r="AI383" s="134">
        <v>8.2</v>
      </c>
      <c r="AJ383" s="91"/>
    </row>
    <row r="384" spans="1:36" ht="12.75">
      <c r="A384" s="133" t="s">
        <v>1645</v>
      </c>
      <c r="B384" s="139" t="s">
        <v>1655</v>
      </c>
      <c r="C384" s="139">
        <v>39648</v>
      </c>
      <c r="D384" s="141">
        <v>0.42569444444444443</v>
      </c>
      <c r="E384" s="133">
        <v>25</v>
      </c>
      <c r="F384" s="143" t="s">
        <v>116</v>
      </c>
      <c r="G384" s="144" t="s">
        <v>1656</v>
      </c>
      <c r="H384" s="133" t="s">
        <v>1657</v>
      </c>
      <c r="I384" s="133" t="s">
        <v>1627</v>
      </c>
      <c r="J384" s="135">
        <v>1</v>
      </c>
      <c r="K384" s="133">
        <v>2</v>
      </c>
      <c r="L384" s="91"/>
      <c r="M384" s="91"/>
      <c r="N384" s="91"/>
      <c r="O384" s="133" t="s">
        <v>297</v>
      </c>
      <c r="P384" s="91"/>
      <c r="Q384" s="91"/>
      <c r="R384" s="91"/>
      <c r="S384" s="91"/>
      <c r="T384" s="91"/>
      <c r="U384" s="147" t="s">
        <v>551</v>
      </c>
      <c r="V384" s="91"/>
      <c r="W384" s="147" t="s">
        <v>551</v>
      </c>
      <c r="X384" s="147" t="s">
        <v>551</v>
      </c>
      <c r="Y384" s="147" t="s">
        <v>551</v>
      </c>
      <c r="Z384" s="91"/>
      <c r="AA384" s="133" t="s">
        <v>1658</v>
      </c>
      <c r="AB384" s="133">
        <v>5</v>
      </c>
      <c r="AC384" s="91"/>
      <c r="AD384" s="133">
        <v>24</v>
      </c>
      <c r="AE384" s="133">
        <v>6.7</v>
      </c>
      <c r="AF384" s="133">
        <v>8.4</v>
      </c>
      <c r="AG384" s="133">
        <v>8.2</v>
      </c>
      <c r="AH384" s="133"/>
      <c r="AI384" s="134">
        <v>8.3</v>
      </c>
      <c r="AJ384" s="91"/>
    </row>
    <row r="385" spans="1:36" ht="12.75">
      <c r="A385" s="133" t="s">
        <v>1645</v>
      </c>
      <c r="B385" s="133" t="s">
        <v>1655</v>
      </c>
      <c r="C385" s="139">
        <v>39663</v>
      </c>
      <c r="D385" s="141">
        <v>0.5416666666666666</v>
      </c>
      <c r="E385" s="133">
        <v>21</v>
      </c>
      <c r="F385" s="143" t="s">
        <v>1492</v>
      </c>
      <c r="G385" s="135" t="s">
        <v>1651</v>
      </c>
      <c r="H385" s="133" t="s">
        <v>1659</v>
      </c>
      <c r="I385" s="133" t="s">
        <v>1475</v>
      </c>
      <c r="J385" s="144" t="s">
        <v>1502</v>
      </c>
      <c r="K385" s="133">
        <v>4</v>
      </c>
      <c r="L385" s="91"/>
      <c r="M385" s="91"/>
      <c r="N385" s="91"/>
      <c r="O385" s="133" t="s">
        <v>297</v>
      </c>
      <c r="P385" s="91"/>
      <c r="Q385" s="91"/>
      <c r="R385" s="91"/>
      <c r="S385" s="91"/>
      <c r="T385" s="91"/>
      <c r="U385" s="147" t="s">
        <v>1484</v>
      </c>
      <c r="V385" s="91"/>
      <c r="W385" s="91"/>
      <c r="X385" s="91"/>
      <c r="Y385" s="91"/>
      <c r="Z385" s="91"/>
      <c r="AA385" s="133" t="s">
        <v>1660</v>
      </c>
      <c r="AB385" s="133">
        <v>5</v>
      </c>
      <c r="AC385" s="91"/>
      <c r="AD385" s="133">
        <v>21.5</v>
      </c>
      <c r="AE385" s="133">
        <v>6.5</v>
      </c>
      <c r="AF385" s="133">
        <v>7.8</v>
      </c>
      <c r="AG385" s="133">
        <v>7.8</v>
      </c>
      <c r="AH385" s="133"/>
      <c r="AI385" s="134">
        <v>7.8</v>
      </c>
      <c r="AJ385" s="91"/>
    </row>
    <row r="386" spans="1:36" ht="12.75">
      <c r="A386" s="133" t="s">
        <v>1645</v>
      </c>
      <c r="B386" s="133" t="s">
        <v>1655</v>
      </c>
      <c r="C386" s="139">
        <v>39697</v>
      </c>
      <c r="D386" s="141">
        <v>0.5395833333333333</v>
      </c>
      <c r="E386" s="133">
        <v>25</v>
      </c>
      <c r="F386" s="143" t="s">
        <v>1497</v>
      </c>
      <c r="G386" s="144" t="s">
        <v>1498</v>
      </c>
      <c r="H386" s="133" t="s">
        <v>42</v>
      </c>
      <c r="I386" s="133" t="s">
        <v>1488</v>
      </c>
      <c r="J386" s="149" t="s">
        <v>1482</v>
      </c>
      <c r="K386" s="133">
        <v>1</v>
      </c>
      <c r="L386" s="91"/>
      <c r="M386" s="91"/>
      <c r="N386" s="91"/>
      <c r="O386" s="133" t="s">
        <v>1471</v>
      </c>
      <c r="P386" s="91"/>
      <c r="Q386" s="91"/>
      <c r="R386" s="91"/>
      <c r="S386" s="91"/>
      <c r="T386" s="91"/>
      <c r="U386" s="147" t="s">
        <v>1484</v>
      </c>
      <c r="V386" s="91"/>
      <c r="W386" s="91"/>
      <c r="X386" s="147" t="s">
        <v>1484</v>
      </c>
      <c r="Y386" s="91"/>
      <c r="Z386" s="91"/>
      <c r="AA386" s="133" t="s">
        <v>1661</v>
      </c>
      <c r="AB386" s="133">
        <v>5</v>
      </c>
      <c r="AC386" s="91"/>
      <c r="AD386" s="133">
        <v>23.5</v>
      </c>
      <c r="AE386" s="133">
        <v>6.8</v>
      </c>
      <c r="AF386" s="133">
        <v>7.8</v>
      </c>
      <c r="AG386" s="133">
        <v>8.2</v>
      </c>
      <c r="AH386" s="133">
        <v>8.2</v>
      </c>
      <c r="AI386" s="134">
        <v>8.2</v>
      </c>
      <c r="AJ386" s="91"/>
    </row>
    <row r="387" spans="1:36" ht="12.75">
      <c r="A387" s="133" t="s">
        <v>1645</v>
      </c>
      <c r="B387" s="133" t="s">
        <v>1655</v>
      </c>
      <c r="C387" s="139">
        <v>39739</v>
      </c>
      <c r="D387" s="141">
        <v>0.6770833333333334</v>
      </c>
      <c r="E387" s="133">
        <v>10</v>
      </c>
      <c r="F387" s="143" t="s">
        <v>1633</v>
      </c>
      <c r="G387" s="144" t="s">
        <v>1573</v>
      </c>
      <c r="H387" s="133" t="s">
        <v>119</v>
      </c>
      <c r="I387" s="133" t="s">
        <v>1469</v>
      </c>
      <c r="J387" s="133"/>
      <c r="K387" s="133">
        <v>2</v>
      </c>
      <c r="L387" s="91"/>
      <c r="M387" s="91"/>
      <c r="N387" s="91"/>
      <c r="O387" s="133" t="s">
        <v>1471</v>
      </c>
      <c r="P387" s="91"/>
      <c r="Q387" s="91"/>
      <c r="R387" s="91"/>
      <c r="S387" s="91"/>
      <c r="T387" s="91"/>
      <c r="U387" s="91"/>
      <c r="V387" s="91"/>
      <c r="W387" s="91"/>
      <c r="X387" s="147" t="s">
        <v>1484</v>
      </c>
      <c r="Y387" s="91"/>
      <c r="Z387" s="91"/>
      <c r="AA387" s="133" t="s">
        <v>1662</v>
      </c>
      <c r="AB387" s="133">
        <v>5</v>
      </c>
      <c r="AC387" s="91"/>
      <c r="AD387" s="133">
        <v>12</v>
      </c>
      <c r="AE387" s="133">
        <v>6.55</v>
      </c>
      <c r="AF387" s="133">
        <v>9.4</v>
      </c>
      <c r="AG387" s="133">
        <v>9.4</v>
      </c>
      <c r="AH387" s="133">
        <v>9.4</v>
      </c>
      <c r="AI387" s="134">
        <v>9.4</v>
      </c>
      <c r="AJ387" s="91"/>
    </row>
    <row r="388" spans="1:36" ht="12.75">
      <c r="A388" s="133"/>
      <c r="B388" s="133"/>
      <c r="C388" s="91"/>
      <c r="D388" s="91"/>
      <c r="E388" s="91"/>
      <c r="F388" s="147"/>
      <c r="G388" s="91"/>
      <c r="H388" s="133"/>
      <c r="I388" s="91"/>
      <c r="J388" s="91"/>
      <c r="K388" s="91"/>
      <c r="L388" s="91"/>
      <c r="M388" s="91"/>
      <c r="N388" s="91"/>
      <c r="O388" s="133"/>
      <c r="P388" s="91"/>
      <c r="Q388" s="91"/>
      <c r="R388" s="91"/>
      <c r="S388" s="91"/>
      <c r="T388" s="91"/>
      <c r="U388" s="91"/>
      <c r="V388" s="91"/>
      <c r="W388" s="91"/>
      <c r="X388" s="91"/>
      <c r="Y388" s="91"/>
      <c r="Z388" s="91"/>
      <c r="AA388" s="133"/>
      <c r="AB388" s="91"/>
      <c r="AC388" s="91"/>
      <c r="AD388" s="91"/>
      <c r="AE388" s="91"/>
      <c r="AF388" s="91"/>
      <c r="AG388" s="91"/>
      <c r="AH388" s="91"/>
      <c r="AI388" s="122"/>
      <c r="AJ388" s="91" t="s">
        <v>1663</v>
      </c>
    </row>
    <row r="389" spans="1:36" ht="12.75">
      <c r="A389" s="133" t="s">
        <v>1664</v>
      </c>
      <c r="B389" s="133" t="s">
        <v>1646</v>
      </c>
      <c r="C389" s="139"/>
      <c r="D389" s="141"/>
      <c r="E389" s="133"/>
      <c r="F389" s="143"/>
      <c r="G389" s="133"/>
      <c r="H389" s="133"/>
      <c r="I389" s="133"/>
      <c r="J389" s="91"/>
      <c r="K389" s="133"/>
      <c r="L389" s="91"/>
      <c r="M389" s="91"/>
      <c r="N389" s="91"/>
      <c r="O389" s="133"/>
      <c r="P389" s="91"/>
      <c r="Q389" s="91"/>
      <c r="R389" s="91"/>
      <c r="S389" s="91"/>
      <c r="T389" s="91"/>
      <c r="U389" s="91"/>
      <c r="V389" s="91"/>
      <c r="W389" s="91"/>
      <c r="X389" s="91"/>
      <c r="Y389" s="91"/>
      <c r="Z389" s="91"/>
      <c r="AA389" s="133" t="s">
        <v>1665</v>
      </c>
      <c r="AB389" s="133"/>
      <c r="AC389" s="91"/>
      <c r="AD389" s="133"/>
      <c r="AE389" s="133"/>
      <c r="AF389" s="133"/>
      <c r="AG389" s="133"/>
      <c r="AH389" s="91"/>
      <c r="AI389" s="134"/>
      <c r="AJ389" s="91" t="s">
        <v>1666</v>
      </c>
    </row>
    <row r="390" spans="1:36" ht="12.75">
      <c r="A390" s="133" t="s">
        <v>1667</v>
      </c>
      <c r="B390" s="133" t="s">
        <v>1649</v>
      </c>
      <c r="C390" s="139">
        <v>39579</v>
      </c>
      <c r="D390" s="141">
        <v>0.5034722222222222</v>
      </c>
      <c r="E390" s="133">
        <v>14</v>
      </c>
      <c r="F390" s="143" t="s">
        <v>1650</v>
      </c>
      <c r="G390" s="144" t="s">
        <v>647</v>
      </c>
      <c r="H390" s="133" t="s">
        <v>119</v>
      </c>
      <c r="I390" s="133" t="s">
        <v>625</v>
      </c>
      <c r="J390" s="91"/>
      <c r="K390" s="133">
        <v>1</v>
      </c>
      <c r="L390" s="91"/>
      <c r="M390" s="91"/>
      <c r="N390" s="91"/>
      <c r="O390" s="133" t="s">
        <v>297</v>
      </c>
      <c r="P390" s="91"/>
      <c r="Q390" s="91"/>
      <c r="R390" s="91"/>
      <c r="S390" s="91"/>
      <c r="T390" s="91"/>
      <c r="U390" s="91"/>
      <c r="V390" s="91"/>
      <c r="W390" s="91"/>
      <c r="X390" s="91"/>
      <c r="Y390" s="91"/>
      <c r="Z390" s="91"/>
      <c r="AA390" s="133" t="s">
        <v>1668</v>
      </c>
      <c r="AB390" s="133">
        <v>5</v>
      </c>
      <c r="AC390" s="91"/>
      <c r="AD390" s="133">
        <v>14</v>
      </c>
      <c r="AE390" s="133">
        <v>6.5</v>
      </c>
      <c r="AF390" s="133">
        <v>9.6</v>
      </c>
      <c r="AG390" s="133">
        <v>9.6</v>
      </c>
      <c r="AH390" s="133">
        <v>9.6</v>
      </c>
      <c r="AI390" s="134">
        <v>9.6</v>
      </c>
      <c r="AJ390" s="91" t="s">
        <v>697</v>
      </c>
    </row>
    <row r="391" spans="1:36" ht="12.75">
      <c r="A391" s="133" t="s">
        <v>1669</v>
      </c>
      <c r="B391" s="133" t="s">
        <v>1649</v>
      </c>
      <c r="C391" s="139">
        <v>39606</v>
      </c>
      <c r="D391" s="141">
        <v>0.5694444444444444</v>
      </c>
      <c r="E391" s="133">
        <v>20.5</v>
      </c>
      <c r="F391" s="143" t="s">
        <v>290</v>
      </c>
      <c r="G391" s="144" t="s">
        <v>635</v>
      </c>
      <c r="H391" s="133" t="s">
        <v>1534</v>
      </c>
      <c r="I391" s="133" t="s">
        <v>630</v>
      </c>
      <c r="J391" s="135" t="s">
        <v>51</v>
      </c>
      <c r="K391" s="133">
        <v>1</v>
      </c>
      <c r="L391" s="91"/>
      <c r="M391" s="91"/>
      <c r="N391" s="91"/>
      <c r="O391" s="133" t="s">
        <v>297</v>
      </c>
      <c r="P391" s="91"/>
      <c r="Q391" s="91"/>
      <c r="R391" s="91"/>
      <c r="S391" s="91"/>
      <c r="T391" s="91"/>
      <c r="U391" s="91"/>
      <c r="V391" s="91"/>
      <c r="W391" s="91"/>
      <c r="X391" s="91"/>
      <c r="Y391" s="91"/>
      <c r="Z391" s="91"/>
      <c r="AA391" s="133" t="s">
        <v>1670</v>
      </c>
      <c r="AB391" s="133">
        <v>5</v>
      </c>
      <c r="AC391" s="91"/>
      <c r="AD391" s="133">
        <v>18.5</v>
      </c>
      <c r="AE391" s="133">
        <v>6.7</v>
      </c>
      <c r="AF391" s="133">
        <v>8.6</v>
      </c>
      <c r="AG391" s="133">
        <v>8.8</v>
      </c>
      <c r="AH391" s="133">
        <v>8.8</v>
      </c>
      <c r="AI391" s="134">
        <v>8.8</v>
      </c>
      <c r="AJ391" s="91"/>
    </row>
    <row r="392" spans="1:36" ht="12.75">
      <c r="A392" s="133" t="s">
        <v>1669</v>
      </c>
      <c r="B392" s="139" t="s">
        <v>1655</v>
      </c>
      <c r="C392" s="139">
        <v>39648</v>
      </c>
      <c r="D392" s="141">
        <v>0.625</v>
      </c>
      <c r="E392" s="133">
        <v>26.5</v>
      </c>
      <c r="F392" s="143" t="s">
        <v>290</v>
      </c>
      <c r="G392" s="144" t="s">
        <v>635</v>
      </c>
      <c r="H392" s="133" t="s">
        <v>624</v>
      </c>
      <c r="I392" s="133" t="s">
        <v>1671</v>
      </c>
      <c r="J392" s="144">
        <v>1</v>
      </c>
      <c r="K392" s="133">
        <v>2</v>
      </c>
      <c r="L392" s="91"/>
      <c r="M392" s="91"/>
      <c r="N392" s="91"/>
      <c r="O392" s="133" t="s">
        <v>297</v>
      </c>
      <c r="P392" s="91"/>
      <c r="Q392" s="91"/>
      <c r="R392" s="91"/>
      <c r="S392" s="91"/>
      <c r="T392" s="91"/>
      <c r="U392" s="91"/>
      <c r="V392" s="91"/>
      <c r="W392" s="91"/>
      <c r="X392" s="91"/>
      <c r="Y392" s="91"/>
      <c r="Z392" s="91"/>
      <c r="AA392" s="133" t="s">
        <v>1672</v>
      </c>
      <c r="AB392" s="133">
        <v>10</v>
      </c>
      <c r="AC392" s="91"/>
      <c r="AD392" s="133">
        <v>26.5</v>
      </c>
      <c r="AE392" s="133">
        <v>6.7</v>
      </c>
      <c r="AF392" s="133">
        <v>7.4</v>
      </c>
      <c r="AG392" s="133">
        <v>7.2</v>
      </c>
      <c r="AH392" s="133">
        <v>7.2</v>
      </c>
      <c r="AI392" s="134">
        <v>7.2</v>
      </c>
      <c r="AJ392" s="91" t="s">
        <v>1673</v>
      </c>
    </row>
    <row r="393" spans="1:36" ht="12.75">
      <c r="A393" s="133" t="s">
        <v>1669</v>
      </c>
      <c r="B393" s="133" t="s">
        <v>1655</v>
      </c>
      <c r="C393" s="139">
        <v>39663</v>
      </c>
      <c r="D393" s="141">
        <v>0.5902777777777778</v>
      </c>
      <c r="E393" s="133">
        <v>20</v>
      </c>
      <c r="F393" s="143" t="s">
        <v>1492</v>
      </c>
      <c r="G393" s="144" t="s">
        <v>1674</v>
      </c>
      <c r="H393" s="133" t="s">
        <v>1675</v>
      </c>
      <c r="I393" s="133" t="s">
        <v>1475</v>
      </c>
      <c r="J393" s="144" t="s">
        <v>1502</v>
      </c>
      <c r="K393" s="133">
        <v>4</v>
      </c>
      <c r="L393" s="91"/>
      <c r="M393" s="91"/>
      <c r="N393" s="91"/>
      <c r="O393" s="133"/>
      <c r="P393" s="91"/>
      <c r="Q393" s="91"/>
      <c r="R393" s="91"/>
      <c r="S393" s="91"/>
      <c r="T393" s="91"/>
      <c r="U393" s="91"/>
      <c r="V393" s="91"/>
      <c r="W393" s="91"/>
      <c r="X393" s="147" t="s">
        <v>1484</v>
      </c>
      <c r="Y393" s="91"/>
      <c r="Z393" s="91"/>
      <c r="AA393" s="133" t="s">
        <v>1676</v>
      </c>
      <c r="AB393" s="133">
        <v>5</v>
      </c>
      <c r="AC393" s="91"/>
      <c r="AD393" s="133">
        <v>21</v>
      </c>
      <c r="AE393" s="133">
        <v>6.5</v>
      </c>
      <c r="AF393" s="133">
        <v>7.6</v>
      </c>
      <c r="AG393" s="133">
        <v>7.6</v>
      </c>
      <c r="AH393" s="133"/>
      <c r="AI393" s="134">
        <v>7.6</v>
      </c>
      <c r="AJ393" s="91"/>
    </row>
    <row r="394" spans="1:36" ht="12.75">
      <c r="A394" s="133" t="s">
        <v>1669</v>
      </c>
      <c r="B394" s="133" t="s">
        <v>1655</v>
      </c>
      <c r="C394" s="139">
        <v>39697</v>
      </c>
      <c r="D394" s="141">
        <v>0.5902777777777778</v>
      </c>
      <c r="E394" s="133">
        <v>23.5</v>
      </c>
      <c r="F394" s="143" t="s">
        <v>1497</v>
      </c>
      <c r="G394" s="144" t="s">
        <v>1573</v>
      </c>
      <c r="H394" s="133" t="s">
        <v>42</v>
      </c>
      <c r="I394" s="133" t="s">
        <v>1488</v>
      </c>
      <c r="J394" s="91">
        <v>0.1</v>
      </c>
      <c r="K394" s="133">
        <v>1</v>
      </c>
      <c r="L394" s="91"/>
      <c r="M394" s="91"/>
      <c r="N394" s="91"/>
      <c r="O394" s="133" t="s">
        <v>1495</v>
      </c>
      <c r="P394" s="91"/>
      <c r="Q394" s="91"/>
      <c r="R394" s="91"/>
      <c r="S394" s="91"/>
      <c r="T394" s="91"/>
      <c r="U394" s="91"/>
      <c r="V394" s="91"/>
      <c r="W394" s="91"/>
      <c r="X394" s="91"/>
      <c r="Y394" s="147" t="s">
        <v>1484</v>
      </c>
      <c r="Z394" s="91"/>
      <c r="AA394" s="133" t="s">
        <v>1677</v>
      </c>
      <c r="AB394" s="133">
        <v>1.5</v>
      </c>
      <c r="AC394" s="91"/>
      <c r="AD394" s="133">
        <v>23.5</v>
      </c>
      <c r="AE394" s="133"/>
      <c r="AF394" s="133">
        <v>8.8</v>
      </c>
      <c r="AG394" s="133">
        <v>9</v>
      </c>
      <c r="AH394" s="133">
        <v>9</v>
      </c>
      <c r="AI394" s="134">
        <v>9</v>
      </c>
      <c r="AJ394" s="91" t="s">
        <v>1678</v>
      </c>
    </row>
    <row r="395" spans="1:36" ht="12.75">
      <c r="A395" s="133" t="s">
        <v>1669</v>
      </c>
      <c r="B395" s="133" t="s">
        <v>1655</v>
      </c>
      <c r="C395" s="139">
        <v>39739</v>
      </c>
      <c r="D395" s="141">
        <v>0.625</v>
      </c>
      <c r="E395" s="133">
        <v>13</v>
      </c>
      <c r="F395" s="147" t="s">
        <v>1501</v>
      </c>
      <c r="G395" s="144" t="s">
        <v>1679</v>
      </c>
      <c r="H395" s="133" t="s">
        <v>1529</v>
      </c>
      <c r="I395" s="133" t="s">
        <v>625</v>
      </c>
      <c r="J395" s="91"/>
      <c r="K395" s="133">
        <v>2</v>
      </c>
      <c r="L395" s="91"/>
      <c r="M395" s="91"/>
      <c r="N395" s="91"/>
      <c r="O395" s="133" t="s">
        <v>286</v>
      </c>
      <c r="P395" s="91"/>
      <c r="Q395" s="91"/>
      <c r="R395" s="91"/>
      <c r="S395" s="91"/>
      <c r="T395" s="91"/>
      <c r="U395" s="91"/>
      <c r="V395" s="91"/>
      <c r="W395" s="91"/>
      <c r="X395" s="91"/>
      <c r="Y395" s="147" t="s">
        <v>1484</v>
      </c>
      <c r="Z395" s="91"/>
      <c r="AA395" s="133" t="s">
        <v>1680</v>
      </c>
      <c r="AB395" s="133">
        <v>5</v>
      </c>
      <c r="AC395" s="91"/>
      <c r="AD395" s="133">
        <v>13</v>
      </c>
      <c r="AE395" s="133">
        <v>6.6</v>
      </c>
      <c r="AF395" s="133">
        <v>9</v>
      </c>
      <c r="AG395" s="133">
        <v>9.4</v>
      </c>
      <c r="AH395" s="133">
        <v>9.4</v>
      </c>
      <c r="AI395" s="134">
        <v>9.4</v>
      </c>
      <c r="AJ395" s="91"/>
    </row>
    <row r="396" spans="1:36" ht="12.75">
      <c r="A396" s="133"/>
      <c r="B396" s="133"/>
      <c r="C396" s="91"/>
      <c r="D396" s="91"/>
      <c r="E396" s="91"/>
      <c r="F396" s="91"/>
      <c r="G396" s="91"/>
      <c r="H396" s="133"/>
      <c r="I396" s="91"/>
      <c r="J396" s="91"/>
      <c r="K396" s="91"/>
      <c r="L396" s="91"/>
      <c r="M396" s="91"/>
      <c r="N396" s="91"/>
      <c r="O396" s="133"/>
      <c r="P396" s="91"/>
      <c r="Q396" s="91"/>
      <c r="R396" s="91"/>
      <c r="S396" s="91"/>
      <c r="T396" s="91"/>
      <c r="U396" s="91"/>
      <c r="V396" s="91"/>
      <c r="W396" s="91"/>
      <c r="X396" s="91"/>
      <c r="Y396" s="91"/>
      <c r="Z396" s="91"/>
      <c r="AA396" s="133"/>
      <c r="AB396" s="91"/>
      <c r="AC396" s="91"/>
      <c r="AD396" s="91"/>
      <c r="AE396" s="91"/>
      <c r="AF396" s="91"/>
      <c r="AG396" s="91"/>
      <c r="AH396" s="91"/>
      <c r="AI396" s="122"/>
      <c r="AJ396" s="91" t="s">
        <v>1681</v>
      </c>
    </row>
  </sheetData>
  <sheetProtection/>
  <printOptions/>
  <pageMargins left="0.2" right="0.5" top="0.25" bottom="0.25" header="0.25" footer="0.25"/>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AJ364"/>
  <sheetViews>
    <sheetView zoomScalePageLayoutView="0" workbookViewId="0" topLeftCell="A1">
      <pane ySplit="1" topLeftCell="A2" activePane="bottomLeft" state="frozen"/>
      <selection pane="topLeft" activeCell="A1" sqref="A1"/>
      <selection pane="bottomLeft" activeCell="A2" sqref="A2"/>
    </sheetView>
  </sheetViews>
  <sheetFormatPr defaultColWidth="8.00390625" defaultRowHeight="12.75"/>
  <cols>
    <col min="1" max="1" width="15.7109375" style="127" customWidth="1"/>
    <col min="2" max="2" width="22.7109375" style="127" customWidth="1"/>
    <col min="3" max="3" width="13.8515625" style="127" customWidth="1"/>
    <col min="4" max="4" width="11.00390625" style="127" customWidth="1"/>
    <col min="5" max="5" width="15.00390625" style="127" customWidth="1"/>
    <col min="6" max="6" width="11.57421875" style="127" customWidth="1"/>
    <col min="7" max="7" width="15.00390625" style="127" customWidth="1"/>
    <col min="8" max="8" width="15.140625" style="127" customWidth="1"/>
    <col min="9" max="9" width="15.7109375" style="127" customWidth="1"/>
    <col min="10" max="10" width="22.8515625" style="127" customWidth="1"/>
    <col min="11" max="11" width="27.28125" style="127" customWidth="1"/>
    <col min="12" max="12" width="23.421875" style="127" customWidth="1"/>
    <col min="13" max="13" width="22.421875" style="127" customWidth="1"/>
    <col min="14" max="14" width="20.7109375" style="127" customWidth="1"/>
    <col min="15" max="15" width="18.7109375" style="127" customWidth="1"/>
    <col min="16" max="16" width="6.8515625" style="127" customWidth="1"/>
    <col min="17" max="17" width="72.421875" style="127" bestFit="1" customWidth="1"/>
    <col min="18" max="18" width="13.00390625" style="127" customWidth="1"/>
    <col min="19" max="26" width="8.00390625" style="127" customWidth="1"/>
    <col min="27" max="27" width="84.28125" style="127" bestFit="1" customWidth="1"/>
    <col min="28" max="35" width="8.00390625" style="127" customWidth="1"/>
    <col min="36" max="36" width="127.57421875" style="127" bestFit="1" customWidth="1"/>
    <col min="37" max="16384" width="8.00390625" style="127" customWidth="1"/>
  </cols>
  <sheetData>
    <row r="1" spans="1:23" ht="12.75">
      <c r="A1" s="137"/>
      <c r="B1" s="137" t="s">
        <v>0</v>
      </c>
      <c r="C1" s="137" t="s">
        <v>1</v>
      </c>
      <c r="D1" s="137" t="s">
        <v>2</v>
      </c>
      <c r="E1" s="137" t="s">
        <v>3</v>
      </c>
      <c r="F1" s="137" t="s">
        <v>4</v>
      </c>
      <c r="G1" s="137" t="s">
        <v>5</v>
      </c>
      <c r="H1" s="137" t="s">
        <v>6</v>
      </c>
      <c r="I1" s="137" t="s">
        <v>1234</v>
      </c>
      <c r="J1" s="137" t="s">
        <v>1682</v>
      </c>
      <c r="K1" s="137" t="s">
        <v>1683</v>
      </c>
      <c r="L1" s="137" t="s">
        <v>1684</v>
      </c>
      <c r="M1" s="137" t="s">
        <v>1685</v>
      </c>
      <c r="N1" s="151" t="s">
        <v>1686</v>
      </c>
      <c r="O1" s="137" t="s">
        <v>1687</v>
      </c>
      <c r="P1" s="137" t="s">
        <v>1240</v>
      </c>
      <c r="Q1" s="137" t="s">
        <v>1241</v>
      </c>
      <c r="R1" s="127" t="s">
        <v>1688</v>
      </c>
      <c r="S1" s="127" t="s">
        <v>1689</v>
      </c>
      <c r="T1" s="127" t="s">
        <v>1690</v>
      </c>
      <c r="U1" s="127" t="s">
        <v>258</v>
      </c>
      <c r="V1" s="127" t="s">
        <v>269</v>
      </c>
      <c r="W1" s="127" t="s">
        <v>1691</v>
      </c>
    </row>
    <row r="2" spans="9:22" ht="12.75">
      <c r="I2" s="127" t="s">
        <v>1242</v>
      </c>
      <c r="J2" s="127" t="s">
        <v>1692</v>
      </c>
      <c r="K2" s="127" t="s">
        <v>1693</v>
      </c>
      <c r="L2" s="127" t="s">
        <v>1692</v>
      </c>
      <c r="M2" s="127" t="s">
        <v>1693</v>
      </c>
      <c r="N2" s="152" t="s">
        <v>12</v>
      </c>
      <c r="O2" s="127" t="s">
        <v>1244</v>
      </c>
      <c r="U2" s="127" t="s">
        <v>1694</v>
      </c>
      <c r="V2" s="127" t="s">
        <v>1694</v>
      </c>
    </row>
    <row r="4" spans="1:16" ht="12.75">
      <c r="A4" s="127" t="s">
        <v>1363</v>
      </c>
      <c r="B4" s="127" t="s">
        <v>1695</v>
      </c>
      <c r="C4" s="127" t="s">
        <v>17</v>
      </c>
      <c r="D4" s="129">
        <v>39930</v>
      </c>
      <c r="E4" s="153">
        <v>0.375</v>
      </c>
      <c r="F4" s="127" t="s">
        <v>300</v>
      </c>
      <c r="G4" s="127" t="s">
        <v>1696</v>
      </c>
      <c r="H4" s="127" t="s">
        <v>1697</v>
      </c>
      <c r="I4" s="127">
        <v>100</v>
      </c>
      <c r="J4" s="127" t="s">
        <v>1698</v>
      </c>
      <c r="K4" s="127">
        <v>1203.3</v>
      </c>
      <c r="L4" s="127" t="s">
        <v>1699</v>
      </c>
      <c r="M4" s="127">
        <v>83.3</v>
      </c>
      <c r="P4" s="127" t="s">
        <v>16</v>
      </c>
    </row>
    <row r="5" spans="2:16" ht="12.75">
      <c r="B5" s="127" t="s">
        <v>1695</v>
      </c>
      <c r="C5" s="127" t="s">
        <v>17</v>
      </c>
      <c r="D5" s="129">
        <v>39930</v>
      </c>
      <c r="E5" s="153">
        <v>0.375</v>
      </c>
      <c r="F5" s="127" t="s">
        <v>300</v>
      </c>
      <c r="G5" s="127" t="s">
        <v>1696</v>
      </c>
      <c r="H5" s="127" t="s">
        <v>1700</v>
      </c>
      <c r="I5" s="127">
        <v>100</v>
      </c>
      <c r="J5" s="127" t="s">
        <v>1701</v>
      </c>
      <c r="K5" s="127">
        <v>1119.9</v>
      </c>
      <c r="L5" s="127" t="s">
        <v>1702</v>
      </c>
      <c r="M5" s="127">
        <v>93.2</v>
      </c>
      <c r="P5" s="127" t="s">
        <v>16</v>
      </c>
    </row>
    <row r="6" spans="2:16" ht="12.75">
      <c r="B6" s="127" t="s">
        <v>1695</v>
      </c>
      <c r="C6" s="127" t="s">
        <v>850</v>
      </c>
      <c r="D6" s="129">
        <v>39950</v>
      </c>
      <c r="E6" s="153">
        <v>0.3333333333333333</v>
      </c>
      <c r="F6" s="127" t="s">
        <v>1703</v>
      </c>
      <c r="G6" s="127" t="s">
        <v>1704</v>
      </c>
      <c r="H6" s="127" t="s">
        <v>1697</v>
      </c>
      <c r="I6" s="127">
        <v>100</v>
      </c>
      <c r="J6" s="127" t="s">
        <v>1705</v>
      </c>
      <c r="K6" s="127">
        <v>275.5</v>
      </c>
      <c r="L6" s="127" t="s">
        <v>1706</v>
      </c>
      <c r="M6" s="127">
        <v>50.4</v>
      </c>
      <c r="P6" s="127" t="s">
        <v>16</v>
      </c>
    </row>
    <row r="7" spans="2:16" ht="12.75">
      <c r="B7" s="127" t="s">
        <v>1695</v>
      </c>
      <c r="C7" s="127" t="s">
        <v>850</v>
      </c>
      <c r="D7" s="129">
        <v>39978</v>
      </c>
      <c r="E7" s="153">
        <v>0.34027777777777773</v>
      </c>
      <c r="F7" s="127" t="s">
        <v>1703</v>
      </c>
      <c r="G7" s="127" t="s">
        <v>1707</v>
      </c>
      <c r="H7" s="127" t="s">
        <v>1708</v>
      </c>
      <c r="I7" s="127">
        <v>100</v>
      </c>
      <c r="J7" s="127" t="s">
        <v>1709</v>
      </c>
      <c r="K7" s="127">
        <v>2419.6</v>
      </c>
      <c r="L7" s="154" t="s">
        <v>1710</v>
      </c>
      <c r="M7" s="155" t="s">
        <v>1711</v>
      </c>
      <c r="P7" s="127" t="s">
        <v>16</v>
      </c>
    </row>
    <row r="8" spans="2:16" ht="12.75">
      <c r="B8" s="127" t="s">
        <v>1695</v>
      </c>
      <c r="C8" s="127" t="s">
        <v>850</v>
      </c>
      <c r="D8" s="129">
        <v>39978</v>
      </c>
      <c r="E8" s="153">
        <v>0.34027777777777773</v>
      </c>
      <c r="F8" s="127" t="s">
        <v>396</v>
      </c>
      <c r="G8" s="127" t="s">
        <v>1712</v>
      </c>
      <c r="H8" s="127" t="s">
        <v>1713</v>
      </c>
      <c r="I8" s="127">
        <v>2.5</v>
      </c>
      <c r="N8" s="127">
        <v>960</v>
      </c>
      <c r="O8" s="127">
        <v>3080</v>
      </c>
      <c r="P8" s="127" t="s">
        <v>16</v>
      </c>
    </row>
    <row r="9" spans="2:22" ht="12.75">
      <c r="B9" s="127" t="s">
        <v>1695</v>
      </c>
      <c r="C9" s="127" t="s">
        <v>850</v>
      </c>
      <c r="D9" s="129">
        <v>39992</v>
      </c>
      <c r="E9" s="153">
        <v>0.3298611111111111</v>
      </c>
      <c r="F9" s="127" t="s">
        <v>300</v>
      </c>
      <c r="G9" s="127" t="s">
        <v>1696</v>
      </c>
      <c r="H9" s="127" t="s">
        <v>1708</v>
      </c>
      <c r="I9" s="127">
        <v>100</v>
      </c>
      <c r="J9" s="127" t="s">
        <v>1714</v>
      </c>
      <c r="K9" s="127">
        <v>427</v>
      </c>
      <c r="L9" s="127" t="s">
        <v>1715</v>
      </c>
      <c r="M9" s="127">
        <v>42</v>
      </c>
      <c r="P9" s="127" t="s">
        <v>16</v>
      </c>
      <c r="R9" s="127">
        <v>8.4</v>
      </c>
      <c r="U9" s="127">
        <v>16.5</v>
      </c>
      <c r="V9" s="127">
        <v>18.5</v>
      </c>
    </row>
    <row r="10" spans="2:16" ht="12.75">
      <c r="B10" s="127" t="s">
        <v>1695</v>
      </c>
      <c r="C10" s="127" t="s">
        <v>850</v>
      </c>
      <c r="D10" s="129">
        <v>39992</v>
      </c>
      <c r="E10" s="153">
        <v>0.3298611111111111</v>
      </c>
      <c r="F10" s="127" t="s">
        <v>300</v>
      </c>
      <c r="G10" s="127" t="s">
        <v>1696</v>
      </c>
      <c r="H10" s="127" t="s">
        <v>1713</v>
      </c>
      <c r="I10" s="127">
        <v>2.5</v>
      </c>
      <c r="N10" s="127">
        <v>40</v>
      </c>
      <c r="O10" s="127">
        <v>920</v>
      </c>
      <c r="P10" s="127" t="s">
        <v>16</v>
      </c>
    </row>
    <row r="11" spans="2:22" ht="12.75">
      <c r="B11" s="127" t="s">
        <v>1695</v>
      </c>
      <c r="C11" s="127" t="s">
        <v>850</v>
      </c>
      <c r="D11" s="129">
        <v>40006</v>
      </c>
      <c r="E11" s="153">
        <v>0.3333333333333333</v>
      </c>
      <c r="F11" s="127" t="s">
        <v>300</v>
      </c>
      <c r="G11" s="127" t="s">
        <v>1704</v>
      </c>
      <c r="H11" s="127" t="s">
        <v>1708</v>
      </c>
      <c r="I11" s="127">
        <v>100</v>
      </c>
      <c r="J11" s="127" t="s">
        <v>1716</v>
      </c>
      <c r="K11" s="127">
        <v>1986.3</v>
      </c>
      <c r="L11" s="127" t="s">
        <v>1717</v>
      </c>
      <c r="M11" s="127">
        <v>131.7</v>
      </c>
      <c r="P11" s="127" t="s">
        <v>16</v>
      </c>
      <c r="Q11" s="127" t="s">
        <v>1718</v>
      </c>
      <c r="R11" s="127">
        <v>9.2</v>
      </c>
      <c r="U11" s="127">
        <v>16</v>
      </c>
      <c r="V11" s="127">
        <v>17</v>
      </c>
    </row>
    <row r="12" spans="2:22" ht="12.75">
      <c r="B12" s="127" t="s">
        <v>1695</v>
      </c>
      <c r="C12" s="127" t="s">
        <v>850</v>
      </c>
      <c r="D12" s="129">
        <v>40006</v>
      </c>
      <c r="E12" s="153">
        <v>0.3333333333333333</v>
      </c>
      <c r="F12" s="127" t="s">
        <v>300</v>
      </c>
      <c r="G12" s="127" t="s">
        <v>1704</v>
      </c>
      <c r="H12" s="127" t="s">
        <v>1700</v>
      </c>
      <c r="I12" s="127">
        <v>100</v>
      </c>
      <c r="J12" s="127" t="s">
        <v>1719</v>
      </c>
      <c r="K12" s="127">
        <v>1732.9</v>
      </c>
      <c r="L12" s="127" t="s">
        <v>1720</v>
      </c>
      <c r="M12" s="127">
        <v>116.9</v>
      </c>
      <c r="P12" s="127" t="s">
        <v>16</v>
      </c>
      <c r="R12" s="127">
        <v>9.2</v>
      </c>
      <c r="U12" s="127">
        <v>16</v>
      </c>
      <c r="V12" s="127">
        <v>17</v>
      </c>
    </row>
    <row r="13" spans="2:16" ht="12.75">
      <c r="B13" s="127" t="s">
        <v>1695</v>
      </c>
      <c r="C13" s="127" t="s">
        <v>850</v>
      </c>
      <c r="D13" s="129">
        <v>40006</v>
      </c>
      <c r="E13" s="153">
        <v>0.3333333333333333</v>
      </c>
      <c r="F13" s="127" t="s">
        <v>300</v>
      </c>
      <c r="G13" s="127" t="s">
        <v>1704</v>
      </c>
      <c r="H13" s="127" t="s">
        <v>1713</v>
      </c>
      <c r="I13" s="127">
        <v>2.5</v>
      </c>
      <c r="N13" s="127">
        <v>40</v>
      </c>
      <c r="O13" s="127">
        <v>240</v>
      </c>
      <c r="P13" s="127" t="s">
        <v>16</v>
      </c>
    </row>
    <row r="14" spans="2:22" ht="12.75">
      <c r="B14" s="127" t="s">
        <v>1695</v>
      </c>
      <c r="C14" s="127" t="s">
        <v>850</v>
      </c>
      <c r="D14" s="129">
        <v>40020</v>
      </c>
      <c r="E14" s="153">
        <v>0.3159722222222222</v>
      </c>
      <c r="F14" s="127" t="s">
        <v>1021</v>
      </c>
      <c r="G14" s="127" t="s">
        <v>1704</v>
      </c>
      <c r="H14" s="127" t="s">
        <v>1708</v>
      </c>
      <c r="I14" s="127">
        <v>100</v>
      </c>
      <c r="J14" s="127" t="s">
        <v>1709</v>
      </c>
      <c r="K14" s="127">
        <v>2419.6</v>
      </c>
      <c r="L14" s="127" t="s">
        <v>1721</v>
      </c>
      <c r="M14" s="127">
        <v>151.5</v>
      </c>
      <c r="P14" s="127" t="s">
        <v>16</v>
      </c>
      <c r="Q14" s="127" t="s">
        <v>1722</v>
      </c>
      <c r="R14" s="127">
        <v>8.1</v>
      </c>
      <c r="U14" s="127">
        <v>17.5</v>
      </c>
      <c r="V14" s="127">
        <v>19.5</v>
      </c>
    </row>
    <row r="15" spans="2:22" ht="12.75">
      <c r="B15" s="127" t="s">
        <v>1695</v>
      </c>
      <c r="C15" s="127" t="s">
        <v>850</v>
      </c>
      <c r="D15" s="129">
        <v>40020</v>
      </c>
      <c r="E15" s="153">
        <v>0.3159722222222222</v>
      </c>
      <c r="F15" s="127" t="s">
        <v>1021</v>
      </c>
      <c r="G15" s="127" t="s">
        <v>1704</v>
      </c>
      <c r="H15" s="127" t="s">
        <v>1700</v>
      </c>
      <c r="I15" s="127">
        <v>100</v>
      </c>
      <c r="J15" s="127" t="s">
        <v>1723</v>
      </c>
      <c r="K15" s="127">
        <v>2419.46</v>
      </c>
      <c r="L15" s="127" t="s">
        <v>1724</v>
      </c>
      <c r="M15" s="127">
        <v>193.5</v>
      </c>
      <c r="P15" s="127" t="s">
        <v>16</v>
      </c>
      <c r="U15" s="127">
        <v>17.5</v>
      </c>
      <c r="V15" s="127">
        <v>19.5</v>
      </c>
    </row>
    <row r="16" spans="2:16" ht="12.75">
      <c r="B16" s="127" t="s">
        <v>1695</v>
      </c>
      <c r="C16" s="127" t="s">
        <v>850</v>
      </c>
      <c r="D16" s="129">
        <v>40020</v>
      </c>
      <c r="E16" s="153">
        <v>0.3159722222222222</v>
      </c>
      <c r="F16" s="127" t="s">
        <v>1021</v>
      </c>
      <c r="G16" s="127" t="s">
        <v>1704</v>
      </c>
      <c r="H16" s="127" t="s">
        <v>1713</v>
      </c>
      <c r="I16" s="127">
        <v>2.5</v>
      </c>
      <c r="N16" s="127">
        <v>120</v>
      </c>
      <c r="O16" s="127">
        <v>1000</v>
      </c>
      <c r="P16" s="127" t="s">
        <v>16</v>
      </c>
    </row>
    <row r="17" spans="2:22" ht="12.75">
      <c r="B17" s="127" t="s">
        <v>1695</v>
      </c>
      <c r="C17" s="127" t="s">
        <v>850</v>
      </c>
      <c r="D17" s="129">
        <v>40034</v>
      </c>
      <c r="E17" s="153">
        <v>0.3333333333333333</v>
      </c>
      <c r="F17" s="127" t="s">
        <v>280</v>
      </c>
      <c r="H17" s="127" t="s">
        <v>1708</v>
      </c>
      <c r="I17" s="127">
        <v>100</v>
      </c>
      <c r="J17" s="127" t="s">
        <v>1709</v>
      </c>
      <c r="K17" s="127">
        <v>2419.6</v>
      </c>
      <c r="L17" s="127" t="s">
        <v>1725</v>
      </c>
      <c r="M17" s="127">
        <v>43.5</v>
      </c>
      <c r="P17" s="127" t="s">
        <v>16</v>
      </c>
      <c r="R17" s="127">
        <v>7.8</v>
      </c>
      <c r="U17" s="127">
        <v>13.5</v>
      </c>
      <c r="V17" s="127">
        <v>20.5</v>
      </c>
    </row>
    <row r="18" spans="2:22" ht="12.75">
      <c r="B18" s="127" t="s">
        <v>1695</v>
      </c>
      <c r="C18" s="127" t="s">
        <v>850</v>
      </c>
      <c r="D18" s="129">
        <v>40034</v>
      </c>
      <c r="E18" s="153">
        <v>0.3333333333333333</v>
      </c>
      <c r="F18" s="127" t="s">
        <v>280</v>
      </c>
      <c r="H18" s="127" t="s">
        <v>1713</v>
      </c>
      <c r="I18" s="127">
        <v>2.5</v>
      </c>
      <c r="N18" s="127">
        <v>80</v>
      </c>
      <c r="O18" s="127">
        <v>520</v>
      </c>
      <c r="P18" s="127" t="s">
        <v>16</v>
      </c>
      <c r="U18" s="127">
        <v>13.5</v>
      </c>
      <c r="V18" s="127">
        <v>20.5</v>
      </c>
    </row>
    <row r="19" spans="2:22" ht="12.75">
      <c r="B19" s="127" t="s">
        <v>1695</v>
      </c>
      <c r="C19" s="127" t="s">
        <v>850</v>
      </c>
      <c r="D19" s="129">
        <v>40048</v>
      </c>
      <c r="E19" s="153">
        <v>0.3298611111111111</v>
      </c>
      <c r="F19" s="127" t="s">
        <v>280</v>
      </c>
      <c r="G19" s="127" t="s">
        <v>1726</v>
      </c>
      <c r="H19" s="127" t="s">
        <v>1708</v>
      </c>
      <c r="I19" s="127">
        <v>100</v>
      </c>
      <c r="J19" s="127" t="s">
        <v>1723</v>
      </c>
      <c r="K19" s="127">
        <v>2419.6</v>
      </c>
      <c r="L19" s="127" t="s">
        <v>1727</v>
      </c>
      <c r="M19" s="127">
        <v>157.6</v>
      </c>
      <c r="P19" s="127" t="s">
        <v>16</v>
      </c>
      <c r="Q19" s="127" t="s">
        <v>1728</v>
      </c>
      <c r="R19" s="127">
        <v>6.6</v>
      </c>
      <c r="U19" s="127">
        <v>22.5</v>
      </c>
      <c r="V19" s="127">
        <v>24</v>
      </c>
    </row>
    <row r="20" spans="2:22" ht="12.75">
      <c r="B20" s="127" t="s">
        <v>1695</v>
      </c>
      <c r="C20" s="127" t="s">
        <v>850</v>
      </c>
      <c r="D20" s="129">
        <v>40062</v>
      </c>
      <c r="E20" s="153">
        <v>0.3333333333333333</v>
      </c>
      <c r="F20" s="127" t="s">
        <v>280</v>
      </c>
      <c r="G20" s="127" t="s">
        <v>16</v>
      </c>
      <c r="H20" s="127" t="s">
        <v>1708</v>
      </c>
      <c r="I20" s="127">
        <v>100</v>
      </c>
      <c r="J20" s="127" t="s">
        <v>1701</v>
      </c>
      <c r="K20" s="127">
        <v>1119.9</v>
      </c>
      <c r="L20" s="127" t="s">
        <v>1729</v>
      </c>
      <c r="M20" s="127">
        <v>26.2</v>
      </c>
      <c r="P20" s="127" t="s">
        <v>16</v>
      </c>
      <c r="Q20" s="127" t="s">
        <v>1029</v>
      </c>
      <c r="R20" s="127">
        <v>8.2</v>
      </c>
      <c r="U20" s="127">
        <v>11</v>
      </c>
      <c r="V20" s="127">
        <v>18</v>
      </c>
    </row>
    <row r="21" spans="2:16" ht="12.75">
      <c r="B21" s="127" t="s">
        <v>1695</v>
      </c>
      <c r="C21" s="127" t="s">
        <v>850</v>
      </c>
      <c r="D21" s="129">
        <v>40062</v>
      </c>
      <c r="E21" s="153">
        <v>0.3333333333333333</v>
      </c>
      <c r="H21" s="127" t="s">
        <v>1713</v>
      </c>
      <c r="I21" s="127">
        <v>2.5</v>
      </c>
      <c r="N21" s="127">
        <v>0</v>
      </c>
      <c r="O21" s="127">
        <v>200</v>
      </c>
      <c r="P21" s="127" t="s">
        <v>16</v>
      </c>
    </row>
    <row r="22" spans="2:22" ht="12.75">
      <c r="B22" s="127" t="s">
        <v>1695</v>
      </c>
      <c r="C22" s="127" t="s">
        <v>850</v>
      </c>
      <c r="D22" s="129">
        <v>40076</v>
      </c>
      <c r="E22" s="153">
        <v>0.3333333333333333</v>
      </c>
      <c r="F22" s="127" t="s">
        <v>280</v>
      </c>
      <c r="H22" s="127" t="s">
        <v>1708</v>
      </c>
      <c r="I22" s="127">
        <v>100</v>
      </c>
      <c r="J22" s="127" t="s">
        <v>1730</v>
      </c>
      <c r="K22" s="127">
        <v>1299.7</v>
      </c>
      <c r="L22" s="127" t="s">
        <v>1731</v>
      </c>
      <c r="M22" s="127">
        <v>16</v>
      </c>
      <c r="P22" s="127" t="s">
        <v>16</v>
      </c>
      <c r="R22" s="127">
        <v>9</v>
      </c>
      <c r="U22" s="127">
        <v>6</v>
      </c>
      <c r="V22" s="127">
        <v>15.5</v>
      </c>
    </row>
    <row r="23" spans="2:22" ht="12.75">
      <c r="B23" s="127" t="s">
        <v>1695</v>
      </c>
      <c r="C23" s="127" t="s">
        <v>850</v>
      </c>
      <c r="D23" s="129">
        <v>40076</v>
      </c>
      <c r="E23" s="153">
        <v>0.3333333333333333</v>
      </c>
      <c r="F23" s="127" t="s">
        <v>280</v>
      </c>
      <c r="H23" s="127" t="s">
        <v>1713</v>
      </c>
      <c r="I23" s="127">
        <v>2.5</v>
      </c>
      <c r="N23" s="127">
        <v>0</v>
      </c>
      <c r="O23" s="127">
        <v>280</v>
      </c>
      <c r="P23" s="127" t="s">
        <v>16</v>
      </c>
      <c r="R23" s="127">
        <v>9</v>
      </c>
      <c r="U23" s="127">
        <v>6</v>
      </c>
      <c r="V23" s="127">
        <v>15.5</v>
      </c>
    </row>
    <row r="24" spans="2:22" ht="12.75">
      <c r="B24" s="127" t="s">
        <v>1695</v>
      </c>
      <c r="C24" s="127" t="s">
        <v>850</v>
      </c>
      <c r="D24" s="129">
        <v>40090</v>
      </c>
      <c r="E24" s="153">
        <v>0.3298611111111111</v>
      </c>
      <c r="F24" s="127" t="s">
        <v>300</v>
      </c>
      <c r="G24" s="127" t="s">
        <v>1704</v>
      </c>
      <c r="H24" s="127" t="s">
        <v>1708</v>
      </c>
      <c r="I24" s="127">
        <v>100</v>
      </c>
      <c r="J24" s="127" t="s">
        <v>1732</v>
      </c>
      <c r="K24" s="127">
        <v>1011.2</v>
      </c>
      <c r="L24" s="127" t="s">
        <v>1733</v>
      </c>
      <c r="M24" s="127">
        <v>960.6</v>
      </c>
      <c r="P24" s="127" t="s">
        <v>16</v>
      </c>
      <c r="Q24" s="127" t="s">
        <v>1734</v>
      </c>
      <c r="R24" s="127">
        <v>8.3</v>
      </c>
      <c r="U24" s="127">
        <v>12</v>
      </c>
      <c r="V24" s="127">
        <v>14</v>
      </c>
    </row>
    <row r="25" spans="2:22" ht="12.75">
      <c r="B25" s="127" t="s">
        <v>1695</v>
      </c>
      <c r="C25" s="127" t="s">
        <v>850</v>
      </c>
      <c r="D25" s="129">
        <v>40090</v>
      </c>
      <c r="E25" s="153">
        <v>0.3298611111111111</v>
      </c>
      <c r="F25" s="127" t="s">
        <v>300</v>
      </c>
      <c r="G25" s="127" t="s">
        <v>1704</v>
      </c>
      <c r="H25" s="127" t="s">
        <v>1713</v>
      </c>
      <c r="I25" s="127">
        <v>2.5</v>
      </c>
      <c r="N25" s="127">
        <v>6000</v>
      </c>
      <c r="O25" s="127">
        <v>8800</v>
      </c>
      <c r="P25" s="127" t="s">
        <v>16</v>
      </c>
      <c r="R25" s="127">
        <v>8.3</v>
      </c>
      <c r="U25" s="127">
        <v>12</v>
      </c>
      <c r="V25" s="127">
        <v>14</v>
      </c>
    </row>
    <row r="26" spans="2:22" ht="12.75">
      <c r="B26" s="127" t="s">
        <v>1695</v>
      </c>
      <c r="C26" s="127" t="s">
        <v>850</v>
      </c>
      <c r="D26" s="129">
        <v>40104</v>
      </c>
      <c r="E26" s="153">
        <v>0.3333333333333333</v>
      </c>
      <c r="F26" s="127" t="s">
        <v>300</v>
      </c>
      <c r="H26" s="127" t="s">
        <v>1708</v>
      </c>
      <c r="I26" s="127">
        <v>100</v>
      </c>
      <c r="J26" s="127" t="s">
        <v>1709</v>
      </c>
      <c r="K26" s="127">
        <v>2419.6</v>
      </c>
      <c r="L26" s="127" t="s">
        <v>1735</v>
      </c>
      <c r="M26" s="127">
        <v>145</v>
      </c>
      <c r="P26" s="127" t="s">
        <v>16</v>
      </c>
      <c r="R26" s="127">
        <v>9.8</v>
      </c>
      <c r="U26" s="127">
        <v>1.5</v>
      </c>
      <c r="V26" s="127">
        <v>8</v>
      </c>
    </row>
    <row r="27" spans="2:22" ht="12.75">
      <c r="B27" s="127" t="s">
        <v>1695</v>
      </c>
      <c r="C27" s="127" t="s">
        <v>850</v>
      </c>
      <c r="D27" s="129">
        <v>40104</v>
      </c>
      <c r="E27" s="153">
        <v>0.3333333333333333</v>
      </c>
      <c r="F27" s="127" t="s">
        <v>300</v>
      </c>
      <c r="H27" s="127" t="s">
        <v>1713</v>
      </c>
      <c r="I27" s="127">
        <v>2.5</v>
      </c>
      <c r="N27" s="127">
        <v>40</v>
      </c>
      <c r="O27" s="127">
        <v>680</v>
      </c>
      <c r="P27" s="127" t="s">
        <v>16</v>
      </c>
      <c r="U27" s="127">
        <v>1.5</v>
      </c>
      <c r="V27" s="127">
        <v>8</v>
      </c>
    </row>
    <row r="29" spans="4:5" ht="12.75">
      <c r="D29" s="129"/>
      <c r="E29" s="129"/>
    </row>
    <row r="30" spans="1:16" ht="12.75">
      <c r="A30" s="127" t="s">
        <v>1366</v>
      </c>
      <c r="B30" s="127" t="s">
        <v>1736</v>
      </c>
      <c r="C30" s="127" t="s">
        <v>17</v>
      </c>
      <c r="D30" s="129">
        <v>39930</v>
      </c>
      <c r="E30" s="153">
        <v>0.375</v>
      </c>
      <c r="F30" s="127" t="s">
        <v>300</v>
      </c>
      <c r="G30" s="127" t="s">
        <v>1696</v>
      </c>
      <c r="H30" s="127" t="s">
        <v>1060</v>
      </c>
      <c r="I30" s="127">
        <v>100</v>
      </c>
      <c r="K30" s="127" t="s">
        <v>1737</v>
      </c>
      <c r="L30" s="127" t="s">
        <v>1738</v>
      </c>
      <c r="M30" s="127">
        <v>111.9</v>
      </c>
      <c r="P30" s="127" t="s">
        <v>1739</v>
      </c>
    </row>
    <row r="33" spans="1:16" ht="12.75">
      <c r="A33" s="127" t="s">
        <v>1373</v>
      </c>
      <c r="B33" s="127" t="s">
        <v>1740</v>
      </c>
      <c r="C33" s="127" t="s">
        <v>17</v>
      </c>
      <c r="D33" s="129">
        <v>39930</v>
      </c>
      <c r="E33" s="153">
        <v>0.3645833333333333</v>
      </c>
      <c r="F33" s="127" t="s">
        <v>300</v>
      </c>
      <c r="G33" s="127" t="s">
        <v>1696</v>
      </c>
      <c r="H33" s="127" t="s">
        <v>1060</v>
      </c>
      <c r="I33" s="127">
        <v>100</v>
      </c>
      <c r="J33" s="127" t="s">
        <v>1741</v>
      </c>
      <c r="K33" s="127">
        <v>1553.1</v>
      </c>
      <c r="L33" s="127" t="s">
        <v>1742</v>
      </c>
      <c r="M33" s="127">
        <v>218.7</v>
      </c>
      <c r="P33" s="127" t="s">
        <v>16</v>
      </c>
    </row>
    <row r="34" spans="2:16" ht="12.75">
      <c r="B34" s="127" t="s">
        <v>1740</v>
      </c>
      <c r="C34" s="127" t="s">
        <v>17</v>
      </c>
      <c r="D34" s="129">
        <v>39950</v>
      </c>
      <c r="E34" s="153">
        <v>0.4375</v>
      </c>
      <c r="F34" s="127" t="s">
        <v>300</v>
      </c>
      <c r="G34" s="127" t="s">
        <v>1704</v>
      </c>
      <c r="H34" s="127" t="s">
        <v>1697</v>
      </c>
      <c r="I34" s="127">
        <v>100</v>
      </c>
      <c r="J34" s="127" t="s">
        <v>1743</v>
      </c>
      <c r="K34" s="127">
        <v>816.4</v>
      </c>
      <c r="L34" s="127" t="s">
        <v>1744</v>
      </c>
      <c r="M34" s="127">
        <v>49.5</v>
      </c>
      <c r="P34" s="127" t="s">
        <v>16</v>
      </c>
    </row>
    <row r="35" spans="2:16" ht="12.75">
      <c r="B35" s="127" t="s">
        <v>1745</v>
      </c>
      <c r="C35" s="127" t="s">
        <v>17</v>
      </c>
      <c r="D35" s="129">
        <v>39950</v>
      </c>
      <c r="E35" s="153">
        <v>0.4375</v>
      </c>
      <c r="F35" s="127" t="s">
        <v>300</v>
      </c>
      <c r="G35" s="127" t="s">
        <v>1704</v>
      </c>
      <c r="H35" s="127" t="s">
        <v>1700</v>
      </c>
      <c r="I35" s="127">
        <v>100</v>
      </c>
      <c r="J35" s="127" t="s">
        <v>1746</v>
      </c>
      <c r="K35" s="127">
        <v>436</v>
      </c>
      <c r="L35" s="127" t="s">
        <v>1747</v>
      </c>
      <c r="M35" s="127">
        <v>54.5</v>
      </c>
      <c r="P35" s="127" t="s">
        <v>16</v>
      </c>
    </row>
    <row r="36" spans="2:17" ht="12.75">
      <c r="B36" s="127" t="s">
        <v>1740</v>
      </c>
      <c r="C36" s="127" t="s">
        <v>17</v>
      </c>
      <c r="D36" s="129">
        <v>39950</v>
      </c>
      <c r="E36" s="153">
        <v>0.4375</v>
      </c>
      <c r="F36" s="127" t="s">
        <v>300</v>
      </c>
      <c r="G36" s="127" t="s">
        <v>1704</v>
      </c>
      <c r="H36" s="127" t="s">
        <v>1713</v>
      </c>
      <c r="I36" s="127">
        <v>2.5</v>
      </c>
      <c r="P36" s="127" t="s">
        <v>16</v>
      </c>
      <c r="Q36" s="127" t="s">
        <v>1748</v>
      </c>
    </row>
    <row r="37" spans="2:16" ht="12.75">
      <c r="B37" s="127" t="s">
        <v>1740</v>
      </c>
      <c r="C37" s="127" t="s">
        <v>17</v>
      </c>
      <c r="D37" s="129">
        <v>39978</v>
      </c>
      <c r="E37" s="153">
        <v>0.3611111111111111</v>
      </c>
      <c r="F37" s="127" t="s">
        <v>396</v>
      </c>
      <c r="G37" s="127" t="s">
        <v>1704</v>
      </c>
      <c r="H37" s="127" t="s">
        <v>1708</v>
      </c>
      <c r="I37" s="127">
        <v>100</v>
      </c>
      <c r="J37" s="156" t="s">
        <v>1733</v>
      </c>
      <c r="K37" s="127">
        <v>960.6</v>
      </c>
      <c r="L37" s="154" t="s">
        <v>1749</v>
      </c>
      <c r="M37" s="155" t="s">
        <v>1750</v>
      </c>
      <c r="P37" s="127" t="s">
        <v>16</v>
      </c>
    </row>
    <row r="38" spans="2:23" ht="12.75">
      <c r="B38" s="127" t="s">
        <v>1740</v>
      </c>
      <c r="C38" s="127" t="s">
        <v>17</v>
      </c>
      <c r="D38" s="129">
        <v>39992</v>
      </c>
      <c r="E38" s="153">
        <v>0.3576388888888889</v>
      </c>
      <c r="F38" s="127" t="s">
        <v>300</v>
      </c>
      <c r="G38" s="127" t="s">
        <v>1696</v>
      </c>
      <c r="H38" s="127" t="s">
        <v>1708</v>
      </c>
      <c r="I38" s="127">
        <v>100</v>
      </c>
      <c r="J38" s="156" t="s">
        <v>1741</v>
      </c>
      <c r="K38" s="127">
        <v>1553.1</v>
      </c>
      <c r="L38" s="127" t="s">
        <v>1751</v>
      </c>
      <c r="M38" s="127">
        <v>50.4</v>
      </c>
      <c r="P38" s="127" t="s">
        <v>16</v>
      </c>
      <c r="R38" s="127">
        <v>8.7</v>
      </c>
      <c r="U38" s="127">
        <v>17.5</v>
      </c>
      <c r="V38" s="127">
        <v>19.3</v>
      </c>
      <c r="W38" s="127">
        <v>54</v>
      </c>
    </row>
    <row r="39" spans="2:23" ht="12.75">
      <c r="B39" s="127" t="s">
        <v>1740</v>
      </c>
      <c r="C39" s="127" t="s">
        <v>17</v>
      </c>
      <c r="D39" s="129">
        <v>40006</v>
      </c>
      <c r="E39" s="153">
        <v>0.2916666666666667</v>
      </c>
      <c r="F39" s="127" t="s">
        <v>300</v>
      </c>
      <c r="G39" s="127" t="s">
        <v>1696</v>
      </c>
      <c r="H39" s="127" t="s">
        <v>1708</v>
      </c>
      <c r="I39" s="127">
        <v>100</v>
      </c>
      <c r="J39" s="127" t="s">
        <v>1701</v>
      </c>
      <c r="K39" s="127">
        <v>1119.1</v>
      </c>
      <c r="L39" s="127" t="s">
        <v>1752</v>
      </c>
      <c r="M39" s="127">
        <v>48.1</v>
      </c>
      <c r="P39" s="127" t="s">
        <v>16</v>
      </c>
      <c r="Q39" s="127" t="s">
        <v>1753</v>
      </c>
      <c r="R39" s="127">
        <v>9.1</v>
      </c>
      <c r="U39" s="127">
        <v>16.5</v>
      </c>
      <c r="V39" s="127">
        <v>17.6</v>
      </c>
      <c r="W39" s="127">
        <v>43.4</v>
      </c>
    </row>
    <row r="40" spans="2:23" ht="12.75">
      <c r="B40" s="127" t="s">
        <v>1740</v>
      </c>
      <c r="C40" s="127" t="s">
        <v>17</v>
      </c>
      <c r="D40" s="129">
        <v>40006</v>
      </c>
      <c r="E40" s="153">
        <v>0.2916666666666667</v>
      </c>
      <c r="F40" s="127" t="s">
        <v>300</v>
      </c>
      <c r="G40" s="127" t="s">
        <v>1696</v>
      </c>
      <c r="H40" s="127" t="s">
        <v>1700</v>
      </c>
      <c r="I40" s="127">
        <v>100</v>
      </c>
      <c r="J40" s="127" t="s">
        <v>1698</v>
      </c>
      <c r="K40" s="127">
        <v>1203.3</v>
      </c>
      <c r="L40" s="127" t="s">
        <v>1754</v>
      </c>
      <c r="M40" s="127">
        <v>40.4</v>
      </c>
      <c r="P40" s="127" t="s">
        <v>16</v>
      </c>
      <c r="R40" s="127">
        <v>9.1</v>
      </c>
      <c r="U40" s="127">
        <v>16.5</v>
      </c>
      <c r="V40" s="127">
        <v>17.6</v>
      </c>
      <c r="W40" s="127">
        <v>43.4</v>
      </c>
    </row>
    <row r="41" spans="2:16" ht="12.75">
      <c r="B41" s="127" t="s">
        <v>1740</v>
      </c>
      <c r="C41" s="127" t="s">
        <v>17</v>
      </c>
      <c r="D41" s="129">
        <v>40006</v>
      </c>
      <c r="E41" s="153">
        <v>0.2916666666666667</v>
      </c>
      <c r="F41" s="127" t="s">
        <v>300</v>
      </c>
      <c r="G41" s="127" t="s">
        <v>1696</v>
      </c>
      <c r="H41" s="127" t="s">
        <v>1713</v>
      </c>
      <c r="I41" s="127">
        <v>2.5</v>
      </c>
      <c r="N41" s="127">
        <v>0</v>
      </c>
      <c r="O41" s="127">
        <v>240</v>
      </c>
      <c r="P41" s="127" t="s">
        <v>16</v>
      </c>
    </row>
    <row r="42" spans="2:23" ht="12.75">
      <c r="B42" s="127" t="s">
        <v>1740</v>
      </c>
      <c r="C42" s="127" t="s">
        <v>17</v>
      </c>
      <c r="D42" s="129">
        <v>40020</v>
      </c>
      <c r="E42" s="153">
        <v>0.3159722222222222</v>
      </c>
      <c r="F42" s="127" t="s">
        <v>300</v>
      </c>
      <c r="G42" s="127" t="s">
        <v>1707</v>
      </c>
      <c r="H42" s="127" t="s">
        <v>1708</v>
      </c>
      <c r="I42" s="127">
        <v>100</v>
      </c>
      <c r="J42" s="127" t="s">
        <v>1723</v>
      </c>
      <c r="K42" s="127">
        <v>2419.6</v>
      </c>
      <c r="L42" s="127" t="s">
        <v>1742</v>
      </c>
      <c r="M42" s="127">
        <v>218.7</v>
      </c>
      <c r="P42" s="127" t="s">
        <v>16</v>
      </c>
      <c r="Q42" s="127" t="s">
        <v>1755</v>
      </c>
      <c r="R42" s="127">
        <v>8.2</v>
      </c>
      <c r="S42" s="127">
        <v>8.3</v>
      </c>
      <c r="U42" s="127">
        <v>18</v>
      </c>
      <c r="V42" s="127">
        <v>19.8</v>
      </c>
      <c r="W42" s="127">
        <v>64</v>
      </c>
    </row>
    <row r="43" spans="2:23" ht="12.75">
      <c r="B43" s="127" t="s">
        <v>1740</v>
      </c>
      <c r="C43" s="127" t="s">
        <v>17</v>
      </c>
      <c r="D43" s="129">
        <v>40034</v>
      </c>
      <c r="E43" s="153">
        <v>0.2777777777777778</v>
      </c>
      <c r="F43" s="127" t="s">
        <v>280</v>
      </c>
      <c r="H43" s="127" t="s">
        <v>1708</v>
      </c>
      <c r="I43" s="127">
        <v>100</v>
      </c>
      <c r="J43" s="127" t="s">
        <v>1709</v>
      </c>
      <c r="K43" s="127">
        <v>2419.6</v>
      </c>
      <c r="L43" s="127" t="s">
        <v>1756</v>
      </c>
      <c r="M43" s="127">
        <v>28.8</v>
      </c>
      <c r="P43" s="127" t="s">
        <v>16</v>
      </c>
      <c r="R43" s="127">
        <v>7.6</v>
      </c>
      <c r="U43" s="127">
        <v>13</v>
      </c>
      <c r="V43" s="127">
        <v>21.3</v>
      </c>
      <c r="W43" s="127">
        <v>54.4</v>
      </c>
    </row>
    <row r="44" spans="2:23" ht="12.75">
      <c r="B44" s="127" t="s">
        <v>1740</v>
      </c>
      <c r="C44" s="127" t="s">
        <v>17</v>
      </c>
      <c r="D44" s="129">
        <v>40048</v>
      </c>
      <c r="E44" s="153">
        <v>0.2743055555555555</v>
      </c>
      <c r="F44" s="127" t="s">
        <v>1757</v>
      </c>
      <c r="H44" s="127" t="s">
        <v>1708</v>
      </c>
      <c r="I44" s="127">
        <v>100</v>
      </c>
      <c r="J44" s="127" t="s">
        <v>1723</v>
      </c>
      <c r="K44" s="127">
        <v>2419.6</v>
      </c>
      <c r="L44" s="127" t="s">
        <v>1758</v>
      </c>
      <c r="M44" s="127">
        <v>146.7</v>
      </c>
      <c r="P44" s="127" t="s">
        <v>16</v>
      </c>
      <c r="Q44" s="127" t="s">
        <v>1759</v>
      </c>
      <c r="R44" s="127">
        <v>7.1</v>
      </c>
      <c r="U44" s="127">
        <v>23.6</v>
      </c>
      <c r="V44" s="127">
        <v>25.6</v>
      </c>
      <c r="W44" s="127">
        <v>77.8</v>
      </c>
    </row>
    <row r="45" spans="2:23" ht="12.75">
      <c r="B45" s="127" t="s">
        <v>1740</v>
      </c>
      <c r="C45" s="127" t="s">
        <v>17</v>
      </c>
      <c r="D45" s="129">
        <v>40048</v>
      </c>
      <c r="E45" s="153">
        <v>0.2743055555555555</v>
      </c>
      <c r="F45" s="127" t="s">
        <v>1757</v>
      </c>
      <c r="H45" s="127" t="s">
        <v>1700</v>
      </c>
      <c r="I45" s="127">
        <v>100</v>
      </c>
      <c r="J45" s="127" t="s">
        <v>1723</v>
      </c>
      <c r="K45" s="127">
        <v>2419.6</v>
      </c>
      <c r="L45" s="127" t="s">
        <v>1760</v>
      </c>
      <c r="M45" s="127">
        <v>161.6</v>
      </c>
      <c r="P45" s="127" t="s">
        <v>16</v>
      </c>
      <c r="R45" s="127">
        <v>7.2</v>
      </c>
      <c r="U45" s="127">
        <v>23.6</v>
      </c>
      <c r="V45" s="127">
        <v>25.2</v>
      </c>
      <c r="W45" s="127">
        <v>77</v>
      </c>
    </row>
    <row r="46" spans="2:16" ht="12.75">
      <c r="B46" s="127" t="s">
        <v>1740</v>
      </c>
      <c r="C46" s="127" t="s">
        <v>17</v>
      </c>
      <c r="D46" s="129">
        <v>40048</v>
      </c>
      <c r="E46" s="153">
        <v>0.2743055555555555</v>
      </c>
      <c r="H46" s="127" t="s">
        <v>1713</v>
      </c>
      <c r="I46" s="127">
        <v>2.5</v>
      </c>
      <c r="N46" s="127">
        <v>80</v>
      </c>
      <c r="O46" s="127">
        <v>1160</v>
      </c>
      <c r="P46" s="127" t="s">
        <v>16</v>
      </c>
    </row>
    <row r="47" spans="2:23" ht="12.75">
      <c r="B47" s="154" t="s">
        <v>1740</v>
      </c>
      <c r="C47" s="127" t="s">
        <v>17</v>
      </c>
      <c r="D47" s="129">
        <v>40062</v>
      </c>
      <c r="E47" s="153">
        <v>0.2881944444444445</v>
      </c>
      <c r="F47" s="127" t="s">
        <v>280</v>
      </c>
      <c r="H47" s="127" t="s">
        <v>1708</v>
      </c>
      <c r="I47" s="127">
        <v>100</v>
      </c>
      <c r="J47" s="127" t="s">
        <v>1741</v>
      </c>
      <c r="K47" s="127">
        <v>1553.1</v>
      </c>
      <c r="L47" s="157" t="s">
        <v>1761</v>
      </c>
      <c r="M47" s="127">
        <v>15.6</v>
      </c>
      <c r="P47" s="127" t="s">
        <v>16</v>
      </c>
      <c r="Q47" s="127" t="s">
        <v>1762</v>
      </c>
      <c r="R47" s="127">
        <v>7.9</v>
      </c>
      <c r="U47" s="127">
        <v>8</v>
      </c>
      <c r="V47" s="127">
        <v>20</v>
      </c>
      <c r="W47" s="127">
        <v>76.4</v>
      </c>
    </row>
    <row r="48" spans="2:23" ht="12.75">
      <c r="B48" s="127" t="s">
        <v>1740</v>
      </c>
      <c r="C48" s="127" t="s">
        <v>17</v>
      </c>
      <c r="D48" s="129">
        <v>40062</v>
      </c>
      <c r="E48" s="153">
        <v>0.2881944444444445</v>
      </c>
      <c r="F48" s="127" t="s">
        <v>280</v>
      </c>
      <c r="H48" s="127" t="s">
        <v>1700</v>
      </c>
      <c r="I48" s="127">
        <v>100</v>
      </c>
      <c r="J48" s="127" t="s">
        <v>1763</v>
      </c>
      <c r="K48" s="127">
        <v>1413.6</v>
      </c>
      <c r="L48" s="158" t="s">
        <v>1731</v>
      </c>
      <c r="M48" s="127">
        <v>16</v>
      </c>
      <c r="P48" s="127" t="s">
        <v>16</v>
      </c>
      <c r="R48" s="127">
        <v>7.9</v>
      </c>
      <c r="U48" s="127">
        <v>8</v>
      </c>
      <c r="V48" s="127">
        <v>20</v>
      </c>
      <c r="W48" s="127">
        <v>76.4</v>
      </c>
    </row>
    <row r="49" spans="2:23" ht="12.75">
      <c r="B49" s="127" t="s">
        <v>1740</v>
      </c>
      <c r="C49" s="127" t="s">
        <v>17</v>
      </c>
      <c r="D49" s="129">
        <v>40062</v>
      </c>
      <c r="E49" s="153">
        <v>0.2916666666666667</v>
      </c>
      <c r="F49" s="127" t="s">
        <v>280</v>
      </c>
      <c r="H49" s="127" t="s">
        <v>1713</v>
      </c>
      <c r="I49" s="127">
        <v>2.5</v>
      </c>
      <c r="L49" s="158"/>
      <c r="N49" s="127">
        <v>0</v>
      </c>
      <c r="O49" s="127">
        <v>200</v>
      </c>
      <c r="P49" s="127" t="s">
        <v>16</v>
      </c>
      <c r="R49" s="127">
        <v>7.9</v>
      </c>
      <c r="U49" s="127">
        <v>8</v>
      </c>
      <c r="V49" s="127">
        <v>20</v>
      </c>
      <c r="W49" s="127">
        <v>76.4</v>
      </c>
    </row>
    <row r="50" spans="2:23" ht="12.75">
      <c r="B50" s="127" t="s">
        <v>1740</v>
      </c>
      <c r="C50" s="127" t="s">
        <v>17</v>
      </c>
      <c r="D50" s="129">
        <v>40076</v>
      </c>
      <c r="E50" s="153">
        <v>0.2916666666666667</v>
      </c>
      <c r="F50" s="127" t="s">
        <v>280</v>
      </c>
      <c r="H50" s="127" t="s">
        <v>1708</v>
      </c>
      <c r="I50" s="127">
        <v>100</v>
      </c>
      <c r="J50" s="127" t="s">
        <v>1764</v>
      </c>
      <c r="K50" s="127">
        <v>920.8</v>
      </c>
      <c r="L50" s="159" t="s">
        <v>1765</v>
      </c>
      <c r="M50" s="127">
        <v>15.6</v>
      </c>
      <c r="P50" s="127" t="s">
        <v>16</v>
      </c>
      <c r="R50" s="127">
        <v>9.3</v>
      </c>
      <c r="U50" s="127">
        <v>4</v>
      </c>
      <c r="V50" s="127">
        <v>17</v>
      </c>
      <c r="W50" s="127">
        <v>95.3</v>
      </c>
    </row>
    <row r="51" spans="2:23" ht="12.75">
      <c r="B51" s="127" t="s">
        <v>1740</v>
      </c>
      <c r="C51" s="127" t="s">
        <v>17</v>
      </c>
      <c r="D51" s="129">
        <v>40076</v>
      </c>
      <c r="E51" s="153">
        <v>0.2916666666666667</v>
      </c>
      <c r="F51" s="127" t="s">
        <v>280</v>
      </c>
      <c r="H51" s="127" t="s">
        <v>1713</v>
      </c>
      <c r="I51" s="127">
        <v>2.5</v>
      </c>
      <c r="L51" s="159"/>
      <c r="N51" s="127">
        <v>0</v>
      </c>
      <c r="O51" s="127">
        <v>200</v>
      </c>
      <c r="P51" s="127" t="s">
        <v>16</v>
      </c>
      <c r="R51" s="127">
        <v>9.3</v>
      </c>
      <c r="U51" s="127">
        <v>4</v>
      </c>
      <c r="V51" s="127">
        <v>17</v>
      </c>
      <c r="W51" s="127">
        <v>95.3</v>
      </c>
    </row>
    <row r="52" spans="2:23" ht="12.75">
      <c r="B52" s="127" t="s">
        <v>1740</v>
      </c>
      <c r="C52" s="127" t="s">
        <v>17</v>
      </c>
      <c r="D52" s="129">
        <v>40090</v>
      </c>
      <c r="E52" s="153">
        <v>0.3020833333333333</v>
      </c>
      <c r="F52" s="127" t="s">
        <v>300</v>
      </c>
      <c r="G52" s="127" t="s">
        <v>1704</v>
      </c>
      <c r="H52" s="127" t="s">
        <v>1708</v>
      </c>
      <c r="I52" s="127">
        <v>100</v>
      </c>
      <c r="J52" s="127" t="s">
        <v>1723</v>
      </c>
      <c r="K52" s="127">
        <v>2419.6</v>
      </c>
      <c r="L52" s="159" t="s">
        <v>1741</v>
      </c>
      <c r="M52" s="127">
        <v>1553.1</v>
      </c>
      <c r="P52" s="127" t="s">
        <v>16</v>
      </c>
      <c r="Q52" s="127" t="s">
        <v>1766</v>
      </c>
      <c r="R52" s="127">
        <v>8.8</v>
      </c>
      <c r="U52" s="127">
        <v>12</v>
      </c>
      <c r="V52" s="127">
        <v>15.3</v>
      </c>
      <c r="W52" s="127">
        <v>103.3</v>
      </c>
    </row>
    <row r="53" spans="2:23" ht="12.75">
      <c r="B53" s="127" t="s">
        <v>1740</v>
      </c>
      <c r="C53" s="127" t="s">
        <v>17</v>
      </c>
      <c r="D53" s="129">
        <v>40090</v>
      </c>
      <c r="E53" s="153">
        <v>0.3020833333333333</v>
      </c>
      <c r="F53" s="127" t="s">
        <v>300</v>
      </c>
      <c r="G53" s="127" t="s">
        <v>1704</v>
      </c>
      <c r="H53" s="127" t="s">
        <v>1713</v>
      </c>
      <c r="I53" s="127">
        <v>2.5</v>
      </c>
      <c r="L53" s="159"/>
      <c r="N53" s="127">
        <v>720</v>
      </c>
      <c r="O53" s="127">
        <v>2840</v>
      </c>
      <c r="P53" s="127" t="s">
        <v>16</v>
      </c>
      <c r="Q53" s="127" t="s">
        <v>1767</v>
      </c>
      <c r="R53" s="127">
        <v>8.8</v>
      </c>
      <c r="U53" s="127">
        <v>12</v>
      </c>
      <c r="V53" s="127">
        <v>15.3</v>
      </c>
      <c r="W53" s="127">
        <v>103.3</v>
      </c>
    </row>
    <row r="54" spans="2:23" ht="12.75">
      <c r="B54" s="127" t="s">
        <v>1740</v>
      </c>
      <c r="C54" s="127" t="s">
        <v>17</v>
      </c>
      <c r="D54" s="129">
        <v>40104</v>
      </c>
      <c r="E54" s="153">
        <v>0.3333333333333333</v>
      </c>
      <c r="F54" s="127" t="s">
        <v>300</v>
      </c>
      <c r="H54" s="127" t="s">
        <v>1708</v>
      </c>
      <c r="I54" s="127">
        <v>100</v>
      </c>
      <c r="J54" s="127" t="s">
        <v>1709</v>
      </c>
      <c r="K54" s="127">
        <v>2419.6</v>
      </c>
      <c r="L54" s="159" t="s">
        <v>1768</v>
      </c>
      <c r="M54" s="127">
        <v>95.9</v>
      </c>
      <c r="P54" s="127" t="s">
        <v>16</v>
      </c>
      <c r="Q54" s="127" t="s">
        <v>1767</v>
      </c>
      <c r="R54" s="127">
        <v>8.2</v>
      </c>
      <c r="U54" s="127">
        <v>3</v>
      </c>
      <c r="V54" s="127">
        <v>8.9</v>
      </c>
      <c r="W54" s="127">
        <v>78.7</v>
      </c>
    </row>
    <row r="55" spans="2:23" ht="12.75">
      <c r="B55" s="127" t="s">
        <v>1740</v>
      </c>
      <c r="C55" s="127" t="s">
        <v>17</v>
      </c>
      <c r="D55" s="129">
        <v>40104</v>
      </c>
      <c r="E55" s="153">
        <v>0.3333333333333333</v>
      </c>
      <c r="F55" s="127" t="s">
        <v>300</v>
      </c>
      <c r="H55" s="127" t="s">
        <v>1713</v>
      </c>
      <c r="I55" s="127">
        <v>2.5</v>
      </c>
      <c r="L55" s="159"/>
      <c r="N55" s="127">
        <v>80</v>
      </c>
      <c r="O55" s="127">
        <v>640</v>
      </c>
      <c r="P55" s="127" t="s">
        <v>16</v>
      </c>
      <c r="R55" s="127">
        <v>8.2</v>
      </c>
      <c r="U55" s="127">
        <v>3</v>
      </c>
      <c r="V55" s="127">
        <v>8.9</v>
      </c>
      <c r="W55" s="127">
        <v>78.7</v>
      </c>
    </row>
    <row r="56" spans="2:15" ht="12.75">
      <c r="B56" s="137"/>
      <c r="D56" s="129"/>
      <c r="E56" s="129"/>
      <c r="F56" s="137"/>
      <c r="N56" s="138"/>
      <c r="O56" s="138"/>
    </row>
    <row r="57" spans="1:16" ht="12.75">
      <c r="A57" s="127" t="s">
        <v>1376</v>
      </c>
      <c r="B57" s="127" t="s">
        <v>1769</v>
      </c>
      <c r="C57" s="127" t="s">
        <v>17</v>
      </c>
      <c r="D57" s="129">
        <v>39930</v>
      </c>
      <c r="E57" s="153">
        <v>0.3923611111111111</v>
      </c>
      <c r="F57" s="127" t="s">
        <v>300</v>
      </c>
      <c r="G57" s="127" t="s">
        <v>1696</v>
      </c>
      <c r="H57" s="127" t="s">
        <v>1060</v>
      </c>
      <c r="I57" s="127">
        <v>100</v>
      </c>
      <c r="J57" s="127" t="s">
        <v>1770</v>
      </c>
      <c r="K57" s="127">
        <v>658.6</v>
      </c>
      <c r="L57" s="127" t="s">
        <v>1771</v>
      </c>
      <c r="M57" s="127">
        <v>167</v>
      </c>
      <c r="P57" s="127" t="s">
        <v>16</v>
      </c>
    </row>
    <row r="58" spans="2:16" ht="12.75">
      <c r="B58" s="127" t="s">
        <v>1769</v>
      </c>
      <c r="C58" s="127" t="s">
        <v>17</v>
      </c>
      <c r="D58" s="129">
        <v>39950</v>
      </c>
      <c r="E58" s="153">
        <v>0.4548611111111111</v>
      </c>
      <c r="F58" s="127" t="s">
        <v>300</v>
      </c>
      <c r="G58" s="127" t="s">
        <v>161</v>
      </c>
      <c r="H58" s="127" t="s">
        <v>1697</v>
      </c>
      <c r="I58" s="127">
        <v>100</v>
      </c>
      <c r="J58" s="160" t="s">
        <v>1772</v>
      </c>
      <c r="K58" s="127">
        <v>185</v>
      </c>
      <c r="L58" s="159" t="s">
        <v>1773</v>
      </c>
      <c r="M58" s="127">
        <v>9.7</v>
      </c>
      <c r="P58" s="127" t="s">
        <v>16</v>
      </c>
    </row>
    <row r="59" spans="2:16" ht="12.75">
      <c r="B59" s="127" t="s">
        <v>1769</v>
      </c>
      <c r="C59" s="127" t="s">
        <v>17</v>
      </c>
      <c r="D59" s="129">
        <v>39978</v>
      </c>
      <c r="E59" s="153">
        <v>0.34027777777777773</v>
      </c>
      <c r="F59" s="127" t="s">
        <v>396</v>
      </c>
      <c r="G59" s="127" t="s">
        <v>1704</v>
      </c>
      <c r="H59" s="127" t="s">
        <v>1708</v>
      </c>
      <c r="I59" s="127">
        <v>100</v>
      </c>
      <c r="J59" s="127" t="s">
        <v>1774</v>
      </c>
      <c r="K59" s="127">
        <v>1046.2</v>
      </c>
      <c r="L59" s="154" t="s">
        <v>1775</v>
      </c>
      <c r="M59" s="155" t="s">
        <v>1776</v>
      </c>
      <c r="P59" s="127" t="s">
        <v>16</v>
      </c>
    </row>
    <row r="60" spans="2:16" ht="12.75">
      <c r="B60" s="127" t="s">
        <v>1769</v>
      </c>
      <c r="C60" s="127" t="s">
        <v>17</v>
      </c>
      <c r="D60" s="129">
        <v>39978</v>
      </c>
      <c r="E60" s="153">
        <v>0.34027777777777773</v>
      </c>
      <c r="F60" s="127" t="s">
        <v>396</v>
      </c>
      <c r="G60" s="127" t="s">
        <v>1704</v>
      </c>
      <c r="H60" s="127" t="s">
        <v>1700</v>
      </c>
      <c r="I60" s="127">
        <v>100</v>
      </c>
      <c r="J60" s="156" t="s">
        <v>1777</v>
      </c>
      <c r="K60" s="127">
        <v>665.3</v>
      </c>
      <c r="L60" s="154" t="s">
        <v>1778</v>
      </c>
      <c r="M60" s="155" t="s">
        <v>1779</v>
      </c>
      <c r="P60" s="127" t="s">
        <v>16</v>
      </c>
    </row>
    <row r="61" spans="2:16" ht="12.75">
      <c r="B61" s="127" t="s">
        <v>1769</v>
      </c>
      <c r="C61" s="127" t="s">
        <v>17</v>
      </c>
      <c r="D61" s="129">
        <v>39978</v>
      </c>
      <c r="E61" s="153">
        <v>0.34027777777777773</v>
      </c>
      <c r="F61" s="127" t="s">
        <v>396</v>
      </c>
      <c r="G61" s="127" t="s">
        <v>1704</v>
      </c>
      <c r="H61" s="127" t="s">
        <v>1713</v>
      </c>
      <c r="I61" s="127">
        <v>2.5</v>
      </c>
      <c r="N61" s="127">
        <v>280</v>
      </c>
      <c r="O61" s="127">
        <v>2640</v>
      </c>
      <c r="P61" s="127" t="s">
        <v>16</v>
      </c>
    </row>
    <row r="62" spans="2:23" ht="12.75">
      <c r="B62" s="127" t="s">
        <v>1769</v>
      </c>
      <c r="C62" s="127" t="s">
        <v>17</v>
      </c>
      <c r="D62" s="129">
        <v>39992</v>
      </c>
      <c r="E62" s="153">
        <v>0.3333333333333333</v>
      </c>
      <c r="F62" s="127" t="s">
        <v>300</v>
      </c>
      <c r="G62" s="127" t="s">
        <v>1696</v>
      </c>
      <c r="H62" s="127" t="s">
        <v>1708</v>
      </c>
      <c r="I62" s="127">
        <v>100</v>
      </c>
      <c r="J62" s="127" t="s">
        <v>1780</v>
      </c>
      <c r="K62" s="127">
        <v>387.3</v>
      </c>
      <c r="L62" s="127" t="s">
        <v>1781</v>
      </c>
      <c r="M62" s="127">
        <v>42.2</v>
      </c>
      <c r="P62" s="127" t="s">
        <v>16</v>
      </c>
      <c r="Q62" s="127" t="s">
        <v>1782</v>
      </c>
      <c r="R62" s="127">
        <v>8.6</v>
      </c>
      <c r="U62" s="127">
        <v>16.5</v>
      </c>
      <c r="V62" s="127">
        <v>19.6</v>
      </c>
      <c r="W62" s="127">
        <v>53.1</v>
      </c>
    </row>
    <row r="63" spans="2:23" ht="12.75">
      <c r="B63" s="127" t="s">
        <v>1769</v>
      </c>
      <c r="C63" s="127" t="s">
        <v>17</v>
      </c>
      <c r="D63" s="129">
        <v>40006</v>
      </c>
      <c r="E63" s="153">
        <v>0.3194444444444445</v>
      </c>
      <c r="F63" s="127" t="s">
        <v>300</v>
      </c>
      <c r="G63" s="127" t="s">
        <v>1696</v>
      </c>
      <c r="H63" s="127" t="s">
        <v>1708</v>
      </c>
      <c r="I63" s="127">
        <v>100</v>
      </c>
      <c r="J63" s="127" t="s">
        <v>1701</v>
      </c>
      <c r="K63" s="127">
        <v>1119.9</v>
      </c>
      <c r="L63" s="127" t="s">
        <v>1783</v>
      </c>
      <c r="M63" s="127">
        <v>42.5</v>
      </c>
      <c r="P63" s="127" t="s">
        <v>16</v>
      </c>
      <c r="Q63" s="127" t="s">
        <v>1784</v>
      </c>
      <c r="R63" s="127">
        <v>9.2</v>
      </c>
      <c r="U63" s="127">
        <v>16.5</v>
      </c>
      <c r="V63" s="127">
        <v>17.8</v>
      </c>
      <c r="W63" s="127">
        <v>40.2</v>
      </c>
    </row>
    <row r="64" spans="2:23" ht="12.75">
      <c r="B64" s="127" t="s">
        <v>1769</v>
      </c>
      <c r="C64" s="127" t="s">
        <v>17</v>
      </c>
      <c r="D64" s="129">
        <v>40020</v>
      </c>
      <c r="E64" s="153">
        <v>0.3368055555555556</v>
      </c>
      <c r="F64" s="127" t="s">
        <v>300</v>
      </c>
      <c r="G64" s="127" t="s">
        <v>1707</v>
      </c>
      <c r="H64" s="127" t="s">
        <v>1708</v>
      </c>
      <c r="I64" s="127">
        <v>100</v>
      </c>
      <c r="J64" s="127" t="s">
        <v>1723</v>
      </c>
      <c r="K64" s="127">
        <v>2419.6</v>
      </c>
      <c r="L64" s="127" t="s">
        <v>1785</v>
      </c>
      <c r="M64" s="127">
        <v>160.7</v>
      </c>
      <c r="P64" s="127" t="s">
        <v>16</v>
      </c>
      <c r="Q64" s="127" t="s">
        <v>1786</v>
      </c>
      <c r="R64" s="127">
        <v>8</v>
      </c>
      <c r="U64" s="127">
        <v>18</v>
      </c>
      <c r="V64" s="127">
        <v>20.7</v>
      </c>
      <c r="W64" s="127">
        <v>67</v>
      </c>
    </row>
    <row r="65" spans="2:23" ht="12.75">
      <c r="B65" s="127" t="s">
        <v>1769</v>
      </c>
      <c r="C65" s="127" t="s">
        <v>17</v>
      </c>
      <c r="D65" s="129">
        <v>40020</v>
      </c>
      <c r="E65" s="153">
        <v>0.3368055555555556</v>
      </c>
      <c r="F65" s="127" t="s">
        <v>300</v>
      </c>
      <c r="G65" s="127" t="s">
        <v>1707</v>
      </c>
      <c r="H65" s="127" t="s">
        <v>1700</v>
      </c>
      <c r="I65" s="127">
        <v>100</v>
      </c>
      <c r="J65" s="127" t="s">
        <v>1723</v>
      </c>
      <c r="K65" s="127">
        <v>2419.6</v>
      </c>
      <c r="L65" s="127" t="s">
        <v>1771</v>
      </c>
      <c r="M65" s="127">
        <v>167</v>
      </c>
      <c r="P65" s="127" t="s">
        <v>16</v>
      </c>
      <c r="R65" s="127">
        <v>8</v>
      </c>
      <c r="U65" s="127">
        <v>18</v>
      </c>
      <c r="V65" s="127">
        <v>20.7</v>
      </c>
      <c r="W65" s="127">
        <v>67</v>
      </c>
    </row>
    <row r="66" spans="2:16" ht="12.75">
      <c r="B66" s="127" t="s">
        <v>1769</v>
      </c>
      <c r="C66" s="127" t="s">
        <v>17</v>
      </c>
      <c r="D66" s="129">
        <v>40020</v>
      </c>
      <c r="E66" s="153">
        <v>0.3368055555555556</v>
      </c>
      <c r="F66" s="127" t="s">
        <v>300</v>
      </c>
      <c r="G66" s="127" t="s">
        <v>1707</v>
      </c>
      <c r="H66" s="127" t="s">
        <v>1713</v>
      </c>
      <c r="I66" s="127">
        <v>2.5</v>
      </c>
      <c r="N66" s="127">
        <v>120</v>
      </c>
      <c r="O66" s="127">
        <v>1240</v>
      </c>
      <c r="P66" s="127" t="s">
        <v>16</v>
      </c>
    </row>
    <row r="67" spans="2:23" ht="12.75">
      <c r="B67" s="127" t="s">
        <v>1769</v>
      </c>
      <c r="C67" s="127" t="s">
        <v>17</v>
      </c>
      <c r="D67" s="129">
        <v>40034</v>
      </c>
      <c r="E67" s="153">
        <v>0.2986111111111111</v>
      </c>
      <c r="F67" s="127" t="s">
        <v>280</v>
      </c>
      <c r="H67" s="127" t="s">
        <v>1708</v>
      </c>
      <c r="I67" s="127">
        <v>100</v>
      </c>
      <c r="J67" s="127" t="s">
        <v>1787</v>
      </c>
      <c r="K67" s="127">
        <v>980.4</v>
      </c>
      <c r="L67" s="159" t="s">
        <v>1788</v>
      </c>
      <c r="M67" s="127">
        <v>15.8</v>
      </c>
      <c r="P67" s="127" t="s">
        <v>16</v>
      </c>
      <c r="Q67" s="127" t="s">
        <v>1789</v>
      </c>
      <c r="R67" s="127">
        <v>7.6</v>
      </c>
      <c r="U67" s="127">
        <v>13</v>
      </c>
      <c r="V67" s="127">
        <v>21.8</v>
      </c>
      <c r="W67" s="127">
        <v>51.6</v>
      </c>
    </row>
    <row r="68" spans="2:23" ht="12.75">
      <c r="B68" s="127" t="s">
        <v>1769</v>
      </c>
      <c r="C68" s="127" t="s">
        <v>17</v>
      </c>
      <c r="D68" s="129">
        <v>40048</v>
      </c>
      <c r="E68" s="153">
        <v>0.3020833333333333</v>
      </c>
      <c r="F68" s="127" t="s">
        <v>285</v>
      </c>
      <c r="H68" s="127" t="s">
        <v>1708</v>
      </c>
      <c r="I68" s="127">
        <v>100</v>
      </c>
      <c r="J68" s="127" t="s">
        <v>1723</v>
      </c>
      <c r="K68" s="127">
        <v>2419.6</v>
      </c>
      <c r="L68" s="159" t="s">
        <v>1790</v>
      </c>
      <c r="M68" s="127">
        <v>222.4</v>
      </c>
      <c r="P68" s="127" t="s">
        <v>16</v>
      </c>
      <c r="Q68" s="127" t="s">
        <v>1791</v>
      </c>
      <c r="R68" s="127">
        <v>7</v>
      </c>
      <c r="U68" s="127">
        <v>22.2</v>
      </c>
      <c r="V68" s="127">
        <v>25.4</v>
      </c>
      <c r="W68" s="127">
        <v>75.7</v>
      </c>
    </row>
    <row r="69" spans="2:23" ht="12.75">
      <c r="B69" s="127" t="s">
        <v>1769</v>
      </c>
      <c r="C69" s="127" t="s">
        <v>17</v>
      </c>
      <c r="D69" s="129">
        <v>40062</v>
      </c>
      <c r="E69" s="153">
        <v>0.3159722222222222</v>
      </c>
      <c r="F69" s="127" t="s">
        <v>280</v>
      </c>
      <c r="H69" s="127" t="s">
        <v>1708</v>
      </c>
      <c r="I69" s="127">
        <v>100</v>
      </c>
      <c r="J69" s="127" t="s">
        <v>1792</v>
      </c>
      <c r="K69" s="127">
        <v>14.2</v>
      </c>
      <c r="L69" s="159" t="s">
        <v>1793</v>
      </c>
      <c r="M69" s="127">
        <v>14.2</v>
      </c>
      <c r="P69" s="127" t="s">
        <v>16</v>
      </c>
      <c r="Q69" s="127" t="s">
        <v>1794</v>
      </c>
      <c r="R69" s="127">
        <v>8</v>
      </c>
      <c r="U69" s="127">
        <v>11</v>
      </c>
      <c r="V69" s="127">
        <v>20.3</v>
      </c>
      <c r="W69" s="127">
        <v>76.3</v>
      </c>
    </row>
    <row r="70" spans="2:23" ht="12.75">
      <c r="B70" s="127" t="s">
        <v>1769</v>
      </c>
      <c r="C70" s="127" t="s">
        <v>17</v>
      </c>
      <c r="D70" s="129">
        <v>40076</v>
      </c>
      <c r="E70" s="153">
        <v>0.3125</v>
      </c>
      <c r="F70" s="127" t="s">
        <v>280</v>
      </c>
      <c r="H70" s="127" t="s">
        <v>1708</v>
      </c>
      <c r="I70" s="127">
        <v>100</v>
      </c>
      <c r="J70" s="127" t="s">
        <v>1795</v>
      </c>
      <c r="K70" s="127">
        <v>488.4</v>
      </c>
      <c r="L70" s="159" t="s">
        <v>1796</v>
      </c>
      <c r="M70" s="127">
        <v>5.2</v>
      </c>
      <c r="P70" s="127" t="s">
        <v>16</v>
      </c>
      <c r="Q70" s="127" t="s">
        <v>1797</v>
      </c>
      <c r="R70" s="127">
        <v>8.6</v>
      </c>
      <c r="U70" s="127">
        <v>5</v>
      </c>
      <c r="V70" s="127">
        <v>17.6</v>
      </c>
      <c r="W70" s="127">
        <v>95.9</v>
      </c>
    </row>
    <row r="71" spans="2:23" ht="12.75">
      <c r="B71" s="127" t="s">
        <v>1769</v>
      </c>
      <c r="C71" s="127" t="s">
        <v>17</v>
      </c>
      <c r="D71" s="129">
        <v>40076</v>
      </c>
      <c r="E71" s="153">
        <v>0.3125</v>
      </c>
      <c r="F71" s="127" t="s">
        <v>280</v>
      </c>
      <c r="H71" s="127" t="s">
        <v>1700</v>
      </c>
      <c r="I71" s="127">
        <v>100</v>
      </c>
      <c r="J71" s="127" t="s">
        <v>1798</v>
      </c>
      <c r="K71" s="127">
        <v>328.2</v>
      </c>
      <c r="L71" s="159" t="s">
        <v>1799</v>
      </c>
      <c r="M71" s="127">
        <v>4.1</v>
      </c>
      <c r="P71" s="127" t="s">
        <v>16</v>
      </c>
      <c r="R71" s="127">
        <v>8.6</v>
      </c>
      <c r="U71" s="127">
        <v>5</v>
      </c>
      <c r="V71" s="127">
        <v>17.6</v>
      </c>
      <c r="W71" s="127">
        <v>95.9</v>
      </c>
    </row>
    <row r="72" spans="2:23" ht="12.75">
      <c r="B72" s="127" t="s">
        <v>1769</v>
      </c>
      <c r="C72" s="127" t="s">
        <v>17</v>
      </c>
      <c r="D72" s="129">
        <v>40090</v>
      </c>
      <c r="E72" s="153">
        <v>0.3194444444444445</v>
      </c>
      <c r="F72" s="127" t="s">
        <v>300</v>
      </c>
      <c r="G72" s="127" t="s">
        <v>1704</v>
      </c>
      <c r="H72" s="127" t="s">
        <v>1708</v>
      </c>
      <c r="I72" s="127">
        <v>100</v>
      </c>
      <c r="J72" s="127" t="s">
        <v>1723</v>
      </c>
      <c r="K72" s="127">
        <v>2419.6</v>
      </c>
      <c r="L72" s="159" t="s">
        <v>1800</v>
      </c>
      <c r="M72" s="127">
        <v>228.2</v>
      </c>
      <c r="P72" s="127" t="s">
        <v>16</v>
      </c>
      <c r="Q72" s="127" t="s">
        <v>1789</v>
      </c>
      <c r="R72" s="127">
        <v>8.6</v>
      </c>
      <c r="U72" s="127">
        <v>12.5</v>
      </c>
      <c r="V72" s="127">
        <v>15.3</v>
      </c>
      <c r="W72" s="127">
        <v>109.3</v>
      </c>
    </row>
    <row r="73" spans="2:23" ht="12.75">
      <c r="B73" s="127" t="s">
        <v>1769</v>
      </c>
      <c r="C73" s="127" t="s">
        <v>17</v>
      </c>
      <c r="D73" s="129">
        <v>40104</v>
      </c>
      <c r="E73" s="153">
        <v>0.3541666666666667</v>
      </c>
      <c r="F73" s="127" t="s">
        <v>300</v>
      </c>
      <c r="H73" s="127" t="s">
        <v>1708</v>
      </c>
      <c r="I73" s="127">
        <v>100</v>
      </c>
      <c r="J73" s="127" t="s">
        <v>1741</v>
      </c>
      <c r="K73" s="127">
        <v>1553.1</v>
      </c>
      <c r="L73" s="159" t="s">
        <v>1801</v>
      </c>
      <c r="M73" s="127">
        <v>93.3</v>
      </c>
      <c r="P73" s="127" t="s">
        <v>16</v>
      </c>
      <c r="Q73" s="127" t="s">
        <v>1789</v>
      </c>
      <c r="R73" s="127">
        <v>8.2</v>
      </c>
      <c r="U73" s="127">
        <v>4.5</v>
      </c>
      <c r="V73" s="127">
        <v>9.1</v>
      </c>
      <c r="W73" s="127">
        <v>78.4</v>
      </c>
    </row>
    <row r="74" spans="4:12" ht="12.75">
      <c r="D74" s="129"/>
      <c r="E74" s="153"/>
      <c r="L74" s="159"/>
    </row>
    <row r="75" spans="4:5" ht="12.75">
      <c r="D75" s="129"/>
      <c r="E75" s="129"/>
    </row>
    <row r="76" spans="2:15" ht="12.75">
      <c r="B76" s="137"/>
      <c r="F76" s="137"/>
      <c r="N76" s="138"/>
      <c r="O76" s="138"/>
    </row>
    <row r="77" spans="1:16" ht="12.75">
      <c r="A77" s="127" t="s">
        <v>1378</v>
      </c>
      <c r="B77" s="127" t="s">
        <v>1802</v>
      </c>
      <c r="C77" s="127" t="s">
        <v>17</v>
      </c>
      <c r="D77" s="129">
        <v>39930</v>
      </c>
      <c r="E77" s="153">
        <v>0.40069444444444446</v>
      </c>
      <c r="F77" s="127" t="s">
        <v>300</v>
      </c>
      <c r="G77" s="127" t="s">
        <v>1696</v>
      </c>
      <c r="H77" s="127" t="s">
        <v>1060</v>
      </c>
      <c r="I77" s="127">
        <v>100</v>
      </c>
      <c r="J77" s="127" t="s">
        <v>1723</v>
      </c>
      <c r="K77" s="127">
        <v>2419.6</v>
      </c>
      <c r="L77" s="127" t="s">
        <v>1803</v>
      </c>
      <c r="M77" s="127">
        <v>206.4</v>
      </c>
      <c r="P77" s="127" t="s">
        <v>16</v>
      </c>
    </row>
    <row r="78" spans="2:16" ht="12.75">
      <c r="B78" s="127" t="s">
        <v>1802</v>
      </c>
      <c r="C78" s="127" t="s">
        <v>17</v>
      </c>
      <c r="D78" s="129">
        <v>39950</v>
      </c>
      <c r="E78" s="153">
        <v>0.46875</v>
      </c>
      <c r="F78" s="127" t="s">
        <v>300</v>
      </c>
      <c r="G78" s="127" t="s">
        <v>1696</v>
      </c>
      <c r="H78" s="127" t="s">
        <v>1697</v>
      </c>
      <c r="I78" s="127">
        <v>100</v>
      </c>
      <c r="J78" s="156" t="s">
        <v>1742</v>
      </c>
      <c r="K78" s="127">
        <v>218.7</v>
      </c>
      <c r="L78" s="159" t="s">
        <v>1796</v>
      </c>
      <c r="M78" s="127">
        <v>5.2</v>
      </c>
      <c r="P78" s="127" t="s">
        <v>16</v>
      </c>
    </row>
    <row r="79" spans="2:16" ht="12.75">
      <c r="B79" s="127" t="s">
        <v>1802</v>
      </c>
      <c r="C79" s="127" t="s">
        <v>17</v>
      </c>
      <c r="D79" s="129">
        <v>39978</v>
      </c>
      <c r="E79" s="153">
        <v>0.3333333333333333</v>
      </c>
      <c r="F79" s="127" t="s">
        <v>300</v>
      </c>
      <c r="G79" s="127" t="s">
        <v>1704</v>
      </c>
      <c r="H79" s="127" t="s">
        <v>1708</v>
      </c>
      <c r="I79" s="127">
        <v>100</v>
      </c>
      <c r="J79" s="127" t="s">
        <v>1763</v>
      </c>
      <c r="K79" s="127">
        <v>1413.6</v>
      </c>
      <c r="L79" s="154" t="s">
        <v>1804</v>
      </c>
      <c r="M79" s="155" t="s">
        <v>1805</v>
      </c>
      <c r="P79" s="127" t="s">
        <v>16</v>
      </c>
    </row>
    <row r="80" spans="2:23" ht="12.75">
      <c r="B80" s="127" t="s">
        <v>1802</v>
      </c>
      <c r="C80" s="127" t="s">
        <v>17</v>
      </c>
      <c r="D80" s="129">
        <v>39992</v>
      </c>
      <c r="E80" s="153">
        <v>0.3229166666666667</v>
      </c>
      <c r="F80" s="127" t="s">
        <v>300</v>
      </c>
      <c r="G80" s="127" t="s">
        <v>1696</v>
      </c>
      <c r="H80" s="127" t="s">
        <v>1708</v>
      </c>
      <c r="I80" s="127">
        <v>100</v>
      </c>
      <c r="J80" s="127" t="s">
        <v>1806</v>
      </c>
      <c r="K80" s="127">
        <v>235.9</v>
      </c>
      <c r="L80" s="127" t="s">
        <v>1807</v>
      </c>
      <c r="M80" s="127">
        <v>46.4</v>
      </c>
      <c r="P80" s="127" t="s">
        <v>16</v>
      </c>
      <c r="Q80" s="127" t="s">
        <v>1012</v>
      </c>
      <c r="R80" s="127">
        <v>8.9</v>
      </c>
      <c r="U80" s="127">
        <v>16.2</v>
      </c>
      <c r="V80" s="127">
        <v>19.5</v>
      </c>
      <c r="W80" s="127">
        <v>52.9</v>
      </c>
    </row>
    <row r="81" spans="2:23" ht="12.75">
      <c r="B81" s="127" t="s">
        <v>1802</v>
      </c>
      <c r="C81" s="127" t="s">
        <v>17</v>
      </c>
      <c r="D81" s="129">
        <v>40006</v>
      </c>
      <c r="E81" s="153">
        <v>0.3263888888888889</v>
      </c>
      <c r="F81" s="127" t="s">
        <v>300</v>
      </c>
      <c r="G81" s="127" t="s">
        <v>1696</v>
      </c>
      <c r="H81" s="127" t="s">
        <v>1708</v>
      </c>
      <c r="I81" s="127">
        <v>100</v>
      </c>
      <c r="J81" s="127" t="s">
        <v>1808</v>
      </c>
      <c r="K81" s="127">
        <v>574.8</v>
      </c>
      <c r="L81" s="127" t="s">
        <v>1809</v>
      </c>
      <c r="M81" s="127">
        <v>24.6</v>
      </c>
      <c r="P81" s="127" t="s">
        <v>16</v>
      </c>
      <c r="Q81" s="127" t="s">
        <v>1810</v>
      </c>
      <c r="R81" s="127">
        <v>9.4</v>
      </c>
      <c r="U81" s="127">
        <v>16.4</v>
      </c>
      <c r="V81" s="127">
        <v>17.8</v>
      </c>
      <c r="W81" s="127">
        <v>40.3</v>
      </c>
    </row>
    <row r="82" spans="2:23" ht="12.75">
      <c r="B82" s="127" t="s">
        <v>1802</v>
      </c>
      <c r="C82" s="127" t="s">
        <v>17</v>
      </c>
      <c r="D82" s="129">
        <v>40020</v>
      </c>
      <c r="E82" s="153">
        <v>0.3506944444444444</v>
      </c>
      <c r="F82" s="127" t="s">
        <v>1021</v>
      </c>
      <c r="G82" s="127" t="s">
        <v>1707</v>
      </c>
      <c r="H82" s="127" t="s">
        <v>1708</v>
      </c>
      <c r="I82" s="127">
        <v>100</v>
      </c>
      <c r="J82" s="127" t="s">
        <v>1723</v>
      </c>
      <c r="K82" s="127">
        <v>2419.6</v>
      </c>
      <c r="L82" s="127" t="s">
        <v>1811</v>
      </c>
      <c r="M82" s="127">
        <v>198.9</v>
      </c>
      <c r="P82" s="127" t="s">
        <v>16</v>
      </c>
      <c r="Q82" s="127" t="s">
        <v>1812</v>
      </c>
      <c r="R82" s="127">
        <v>8.5</v>
      </c>
      <c r="U82" s="127">
        <v>18.5</v>
      </c>
      <c r="V82" s="127">
        <v>20.6</v>
      </c>
      <c r="W82" s="127">
        <v>67.6</v>
      </c>
    </row>
    <row r="83" spans="2:23" ht="12.75">
      <c r="B83" s="127" t="s">
        <v>1802</v>
      </c>
      <c r="C83" s="127" t="s">
        <v>17</v>
      </c>
      <c r="D83" s="129">
        <v>40034</v>
      </c>
      <c r="E83" s="153">
        <v>0.3090277777777778</v>
      </c>
      <c r="F83" s="127" t="s">
        <v>280</v>
      </c>
      <c r="H83" s="127" t="s">
        <v>1708</v>
      </c>
      <c r="I83" s="127">
        <v>100</v>
      </c>
      <c r="J83" s="127" t="s">
        <v>1701</v>
      </c>
      <c r="K83" s="127">
        <v>1119.9</v>
      </c>
      <c r="L83" s="127" t="s">
        <v>1813</v>
      </c>
      <c r="M83" s="127">
        <v>17.3</v>
      </c>
      <c r="P83" s="127" t="s">
        <v>16</v>
      </c>
      <c r="Q83" s="127" t="s">
        <v>1814</v>
      </c>
      <c r="R83" s="127">
        <v>7.7</v>
      </c>
      <c r="U83" s="127">
        <v>12.5</v>
      </c>
      <c r="V83" s="127">
        <v>21.7</v>
      </c>
      <c r="W83" s="127">
        <v>51.7</v>
      </c>
    </row>
    <row r="84" spans="2:23" ht="12.75">
      <c r="B84" s="127" t="s">
        <v>1802</v>
      </c>
      <c r="C84" s="127" t="s">
        <v>17</v>
      </c>
      <c r="D84" s="129">
        <v>40034</v>
      </c>
      <c r="E84" s="153">
        <v>0.3090277777777778</v>
      </c>
      <c r="F84" s="127" t="s">
        <v>280</v>
      </c>
      <c r="H84" s="127" t="s">
        <v>1700</v>
      </c>
      <c r="I84" s="127">
        <v>100</v>
      </c>
      <c r="J84" s="127" t="s">
        <v>1774</v>
      </c>
      <c r="K84" s="127">
        <v>1046.2</v>
      </c>
      <c r="L84" s="127" t="s">
        <v>1731</v>
      </c>
      <c r="M84" s="127">
        <v>16</v>
      </c>
      <c r="P84" s="127" t="s">
        <v>16</v>
      </c>
      <c r="R84" s="127">
        <v>7.7</v>
      </c>
      <c r="U84" s="127">
        <v>12.5</v>
      </c>
      <c r="V84" s="127">
        <v>21.7</v>
      </c>
      <c r="W84" s="127">
        <v>51.7</v>
      </c>
    </row>
    <row r="85" spans="2:16" ht="12.75">
      <c r="B85" s="127" t="s">
        <v>1802</v>
      </c>
      <c r="C85" s="127" t="s">
        <v>17</v>
      </c>
      <c r="D85" s="129">
        <v>40034</v>
      </c>
      <c r="E85" s="153">
        <v>0.3090277777777778</v>
      </c>
      <c r="F85" s="127" t="s">
        <v>280</v>
      </c>
      <c r="H85" s="127" t="s">
        <v>1713</v>
      </c>
      <c r="I85" s="127">
        <v>2.5</v>
      </c>
      <c r="N85" s="127">
        <v>0</v>
      </c>
      <c r="O85" s="127">
        <v>160</v>
      </c>
      <c r="P85" s="127" t="s">
        <v>16</v>
      </c>
    </row>
    <row r="86" spans="2:23" ht="12.75">
      <c r="B86" s="127" t="s">
        <v>1802</v>
      </c>
      <c r="C86" s="127" t="s">
        <v>17</v>
      </c>
      <c r="D86" s="129">
        <v>40048</v>
      </c>
      <c r="E86" s="153">
        <v>0.3090277777777778</v>
      </c>
      <c r="F86" s="127" t="s">
        <v>300</v>
      </c>
      <c r="H86" s="127" t="s">
        <v>1708</v>
      </c>
      <c r="I86" s="127">
        <v>100</v>
      </c>
      <c r="J86" s="127" t="s">
        <v>1732</v>
      </c>
      <c r="K86" s="127">
        <v>1011.2</v>
      </c>
      <c r="L86" s="127" t="s">
        <v>1815</v>
      </c>
      <c r="M86" s="127">
        <v>172.5</v>
      </c>
      <c r="P86" s="127" t="s">
        <v>16</v>
      </c>
      <c r="Q86" s="127" t="s">
        <v>1816</v>
      </c>
      <c r="R86" s="127">
        <v>7.1</v>
      </c>
      <c r="U86" s="127">
        <v>23.3</v>
      </c>
      <c r="V86" s="127">
        <v>25.4</v>
      </c>
      <c r="W86" s="127">
        <v>75.4</v>
      </c>
    </row>
    <row r="87" spans="2:23" ht="12.75">
      <c r="B87" s="154" t="s">
        <v>1817</v>
      </c>
      <c r="C87" s="127" t="s">
        <v>17</v>
      </c>
      <c r="D87" s="129">
        <v>40062</v>
      </c>
      <c r="E87" s="153">
        <v>0.3263888888888889</v>
      </c>
      <c r="F87" s="127" t="s">
        <v>280</v>
      </c>
      <c r="H87" s="127" t="s">
        <v>1708</v>
      </c>
      <c r="I87" s="127">
        <v>100</v>
      </c>
      <c r="J87" s="127" t="s">
        <v>1701</v>
      </c>
      <c r="K87" s="127">
        <v>1119.9</v>
      </c>
      <c r="L87" s="159" t="s">
        <v>1773</v>
      </c>
      <c r="M87" s="127">
        <v>9.7</v>
      </c>
      <c r="P87" s="127" t="s">
        <v>16</v>
      </c>
      <c r="Q87" s="127" t="s">
        <v>1818</v>
      </c>
      <c r="R87" s="127">
        <v>7.9</v>
      </c>
      <c r="U87" s="127">
        <v>11.5</v>
      </c>
      <c r="V87" s="127">
        <v>20.7</v>
      </c>
      <c r="W87" s="127">
        <v>76.2</v>
      </c>
    </row>
    <row r="88" spans="2:23" ht="12.75">
      <c r="B88" s="127" t="s">
        <v>1802</v>
      </c>
      <c r="C88" s="127" t="s">
        <v>17</v>
      </c>
      <c r="D88" s="129">
        <v>40076</v>
      </c>
      <c r="E88" s="153">
        <v>0.3229166666666667</v>
      </c>
      <c r="H88" s="127" t="s">
        <v>1708</v>
      </c>
      <c r="I88" s="127">
        <v>100</v>
      </c>
      <c r="J88" s="127" t="s">
        <v>1819</v>
      </c>
      <c r="K88" s="127">
        <v>613.1</v>
      </c>
      <c r="L88" s="159" t="s">
        <v>1773</v>
      </c>
      <c r="M88" s="127">
        <v>9.7</v>
      </c>
      <c r="P88" s="127" t="s">
        <v>16</v>
      </c>
      <c r="R88" s="127">
        <v>8.7</v>
      </c>
      <c r="U88" s="127">
        <v>5</v>
      </c>
      <c r="V88" s="127">
        <v>17.5</v>
      </c>
      <c r="W88" s="127">
        <v>95.2</v>
      </c>
    </row>
    <row r="89" spans="2:23" ht="12.75">
      <c r="B89" s="127" t="s">
        <v>1802</v>
      </c>
      <c r="C89" s="127" t="s">
        <v>17</v>
      </c>
      <c r="D89" s="129">
        <v>40090</v>
      </c>
      <c r="E89" s="153">
        <v>0.3263888888888889</v>
      </c>
      <c r="F89" s="127" t="s">
        <v>300</v>
      </c>
      <c r="G89" s="127" t="s">
        <v>1704</v>
      </c>
      <c r="H89" s="127" t="s">
        <v>1708</v>
      </c>
      <c r="I89" s="127">
        <v>100</v>
      </c>
      <c r="J89" s="127" t="s">
        <v>1723</v>
      </c>
      <c r="K89" s="127">
        <v>2419.6</v>
      </c>
      <c r="L89" s="159" t="s">
        <v>1780</v>
      </c>
      <c r="M89" s="127">
        <v>387.3</v>
      </c>
      <c r="P89" s="127" t="s">
        <v>16</v>
      </c>
      <c r="Q89" s="127" t="s">
        <v>1820</v>
      </c>
      <c r="R89" s="127">
        <v>8.7</v>
      </c>
      <c r="U89" s="127">
        <v>12.5</v>
      </c>
      <c r="V89" s="127">
        <v>15.7</v>
      </c>
      <c r="W89" s="127">
        <v>108.9</v>
      </c>
    </row>
    <row r="90" spans="2:23" ht="12.75">
      <c r="B90" s="127" t="s">
        <v>1802</v>
      </c>
      <c r="C90" s="127" t="s">
        <v>17</v>
      </c>
      <c r="D90" s="129">
        <v>40090</v>
      </c>
      <c r="E90" s="153">
        <v>0.3263888888888889</v>
      </c>
      <c r="F90" s="127" t="s">
        <v>300</v>
      </c>
      <c r="G90" s="127" t="s">
        <v>1704</v>
      </c>
      <c r="H90" s="127" t="s">
        <v>1700</v>
      </c>
      <c r="I90" s="127">
        <v>100</v>
      </c>
      <c r="J90" s="127" t="s">
        <v>1723</v>
      </c>
      <c r="K90" s="127">
        <v>2419.6</v>
      </c>
      <c r="L90" s="159" t="s">
        <v>1821</v>
      </c>
      <c r="M90" s="127">
        <v>461.1</v>
      </c>
      <c r="P90" s="127" t="s">
        <v>16</v>
      </c>
      <c r="Q90" s="127" t="s">
        <v>1818</v>
      </c>
      <c r="R90" s="127">
        <v>8.7</v>
      </c>
      <c r="U90" s="127">
        <v>12.5</v>
      </c>
      <c r="V90" s="127">
        <v>15.7</v>
      </c>
      <c r="W90" s="127">
        <v>108.9</v>
      </c>
    </row>
    <row r="91" spans="2:23" ht="12.75">
      <c r="B91" s="127" t="s">
        <v>1802</v>
      </c>
      <c r="C91" s="127" t="s">
        <v>17</v>
      </c>
      <c r="D91" s="129">
        <v>40104</v>
      </c>
      <c r="E91" s="153">
        <v>0.3611111111111111</v>
      </c>
      <c r="F91" s="127" t="s">
        <v>300</v>
      </c>
      <c r="H91" s="127" t="s">
        <v>1708</v>
      </c>
      <c r="I91" s="127">
        <v>100</v>
      </c>
      <c r="J91" s="127" t="s">
        <v>1719</v>
      </c>
      <c r="K91" s="127">
        <v>1732.9</v>
      </c>
      <c r="L91" s="159" t="s">
        <v>1822</v>
      </c>
      <c r="M91" s="127">
        <v>105</v>
      </c>
      <c r="P91" s="127" t="s">
        <v>16</v>
      </c>
      <c r="Q91" s="127" t="s">
        <v>1818</v>
      </c>
      <c r="R91" s="127">
        <v>8.7</v>
      </c>
      <c r="U91" s="127">
        <v>4.5</v>
      </c>
      <c r="V91" s="127">
        <v>9.3</v>
      </c>
      <c r="W91" s="127">
        <v>78.3</v>
      </c>
    </row>
    <row r="92" spans="4:5" ht="12.75">
      <c r="D92" s="129"/>
      <c r="E92" s="129"/>
    </row>
    <row r="93" spans="2:15" ht="12.75">
      <c r="B93" s="137"/>
      <c r="F93" s="137"/>
      <c r="N93" s="138"/>
      <c r="O93" s="138"/>
    </row>
    <row r="94" spans="1:16" ht="12.75" customHeight="1">
      <c r="A94" s="127" t="s">
        <v>1385</v>
      </c>
      <c r="B94" s="127" t="s">
        <v>1739</v>
      </c>
      <c r="C94" s="127" t="s">
        <v>17</v>
      </c>
      <c r="D94" s="129">
        <v>39930</v>
      </c>
      <c r="E94" s="153">
        <v>0.4131944444444444</v>
      </c>
      <c r="F94" s="127" t="s">
        <v>300</v>
      </c>
      <c r="G94" s="127" t="s">
        <v>1696</v>
      </c>
      <c r="H94" s="127" t="s">
        <v>1060</v>
      </c>
      <c r="I94" s="127">
        <v>100</v>
      </c>
      <c r="J94" s="127" t="s">
        <v>1823</v>
      </c>
      <c r="K94" s="127">
        <v>478.6</v>
      </c>
      <c r="L94" s="127" t="s">
        <v>1824</v>
      </c>
      <c r="M94" s="127">
        <v>88.2</v>
      </c>
      <c r="P94" s="127" t="s">
        <v>16</v>
      </c>
    </row>
    <row r="95" spans="2:16" ht="12.75">
      <c r="B95" s="127" t="s">
        <v>1739</v>
      </c>
      <c r="C95" s="127" t="s">
        <v>17</v>
      </c>
      <c r="D95" s="129">
        <v>39950</v>
      </c>
      <c r="E95" s="153">
        <v>0.4895833333333333</v>
      </c>
      <c r="F95" s="127" t="s">
        <v>300</v>
      </c>
      <c r="G95" s="127" t="s">
        <v>1696</v>
      </c>
      <c r="H95" s="127" t="s">
        <v>1697</v>
      </c>
      <c r="I95" s="127">
        <v>100</v>
      </c>
      <c r="J95" s="127" t="s">
        <v>1825</v>
      </c>
      <c r="K95" s="127">
        <v>125.9</v>
      </c>
      <c r="L95" s="127" t="s">
        <v>1826</v>
      </c>
      <c r="M95" s="127">
        <v>18.7</v>
      </c>
      <c r="P95" s="127" t="s">
        <v>16</v>
      </c>
    </row>
    <row r="96" spans="4:5" ht="12.75">
      <c r="D96" s="129"/>
      <c r="E96" s="129"/>
    </row>
    <row r="97" spans="2:15" ht="12.75">
      <c r="B97" s="137"/>
      <c r="F97" s="137"/>
      <c r="N97" s="138"/>
      <c r="O97" s="138"/>
    </row>
    <row r="98" spans="1:16" ht="12.75">
      <c r="A98" s="127" t="s">
        <v>1399</v>
      </c>
      <c r="B98" s="127" t="s">
        <v>1827</v>
      </c>
      <c r="C98" s="129" t="s">
        <v>17</v>
      </c>
      <c r="D98" s="129">
        <v>39930</v>
      </c>
      <c r="E98" s="153">
        <v>0.4305555555555556</v>
      </c>
      <c r="F98" s="127" t="s">
        <v>300</v>
      </c>
      <c r="G98" s="127" t="s">
        <v>1696</v>
      </c>
      <c r="H98" s="127" t="s">
        <v>1060</v>
      </c>
      <c r="I98" s="127">
        <v>100</v>
      </c>
      <c r="J98" s="127" t="s">
        <v>1787</v>
      </c>
      <c r="K98" s="127">
        <v>980.4</v>
      </c>
      <c r="L98" s="127" t="s">
        <v>1828</v>
      </c>
      <c r="M98" s="127">
        <v>156.5</v>
      </c>
      <c r="P98" s="127" t="s">
        <v>16</v>
      </c>
    </row>
    <row r="99" spans="2:16" ht="12.75">
      <c r="B99" s="127" t="s">
        <v>1827</v>
      </c>
      <c r="C99" s="127" t="s">
        <v>17</v>
      </c>
      <c r="D99" s="129">
        <v>39950</v>
      </c>
      <c r="E99" s="153">
        <v>0.5277777777777778</v>
      </c>
      <c r="F99" s="127" t="s">
        <v>300</v>
      </c>
      <c r="H99" s="127" t="s">
        <v>1697</v>
      </c>
      <c r="I99" s="127">
        <v>100</v>
      </c>
      <c r="J99" s="160" t="s">
        <v>1829</v>
      </c>
      <c r="K99" s="127">
        <v>272.3</v>
      </c>
      <c r="L99" s="159" t="s">
        <v>1830</v>
      </c>
      <c r="M99" s="127">
        <v>16.9</v>
      </c>
      <c r="P99" s="127" t="s">
        <v>16</v>
      </c>
    </row>
    <row r="100" spans="2:16" ht="12.75">
      <c r="B100" s="127" t="s">
        <v>1827</v>
      </c>
      <c r="C100" s="127" t="s">
        <v>17</v>
      </c>
      <c r="D100" s="129">
        <v>39978</v>
      </c>
      <c r="E100" s="153">
        <v>0.28680555555555554</v>
      </c>
      <c r="F100" s="127" t="s">
        <v>396</v>
      </c>
      <c r="G100" s="127" t="s">
        <v>1704</v>
      </c>
      <c r="H100" s="127" t="s">
        <v>1708</v>
      </c>
      <c r="I100" s="127">
        <v>100</v>
      </c>
      <c r="J100" s="127" t="s">
        <v>1741</v>
      </c>
      <c r="K100" s="127">
        <v>1553.1</v>
      </c>
      <c r="L100" s="154" t="s">
        <v>1804</v>
      </c>
      <c r="M100" s="155" t="s">
        <v>1831</v>
      </c>
      <c r="P100" s="127" t="s">
        <v>16</v>
      </c>
    </row>
    <row r="101" spans="2:23" ht="12.75">
      <c r="B101" s="127" t="s">
        <v>1827</v>
      </c>
      <c r="C101" s="127" t="s">
        <v>17</v>
      </c>
      <c r="D101" s="129">
        <v>39992</v>
      </c>
      <c r="E101" s="153">
        <v>0.2847222222222222</v>
      </c>
      <c r="F101" s="127" t="s">
        <v>300</v>
      </c>
      <c r="G101" s="127" t="s">
        <v>1696</v>
      </c>
      <c r="H101" s="127" t="s">
        <v>1708</v>
      </c>
      <c r="I101" s="127">
        <v>100</v>
      </c>
      <c r="J101" s="127" t="s">
        <v>1716</v>
      </c>
      <c r="K101" s="127">
        <v>1986.3</v>
      </c>
      <c r="L101" s="127" t="s">
        <v>1832</v>
      </c>
      <c r="M101" s="127">
        <v>52</v>
      </c>
      <c r="P101" s="127" t="s">
        <v>16</v>
      </c>
      <c r="Q101" s="127" t="s">
        <v>1012</v>
      </c>
      <c r="R101" s="127">
        <v>8.8</v>
      </c>
      <c r="U101" s="127">
        <v>16.5</v>
      </c>
      <c r="V101" s="127">
        <v>19.6</v>
      </c>
      <c r="W101" s="127">
        <v>54.6</v>
      </c>
    </row>
    <row r="102" spans="2:16" ht="12.75">
      <c r="B102" s="127" t="s">
        <v>1827</v>
      </c>
      <c r="C102" s="155" t="s">
        <v>1833</v>
      </c>
      <c r="D102" s="129">
        <v>40034</v>
      </c>
      <c r="E102" s="153">
        <v>0.3125</v>
      </c>
      <c r="F102" s="127" t="s">
        <v>280</v>
      </c>
      <c r="H102" s="127" t="s">
        <v>1060</v>
      </c>
      <c r="I102" s="127">
        <v>100</v>
      </c>
      <c r="J102" s="127" t="s">
        <v>1709</v>
      </c>
      <c r="K102" s="127">
        <v>2419.6</v>
      </c>
      <c r="L102" s="159" t="s">
        <v>1834</v>
      </c>
      <c r="M102" s="127">
        <v>13.4</v>
      </c>
      <c r="P102" s="127" t="s">
        <v>16</v>
      </c>
    </row>
    <row r="103" spans="2:23" ht="12.75">
      <c r="B103" s="127" t="s">
        <v>1827</v>
      </c>
      <c r="C103" s="127" t="s">
        <v>17</v>
      </c>
      <c r="D103" s="129">
        <v>40062</v>
      </c>
      <c r="E103" s="153">
        <v>0.3611111111111111</v>
      </c>
      <c r="F103" s="127" t="s">
        <v>280</v>
      </c>
      <c r="H103" s="127" t="s">
        <v>1060</v>
      </c>
      <c r="I103" s="127">
        <v>100</v>
      </c>
      <c r="J103" s="127" t="s">
        <v>1787</v>
      </c>
      <c r="K103" s="127">
        <v>980.4</v>
      </c>
      <c r="L103" s="159" t="s">
        <v>1835</v>
      </c>
      <c r="M103" s="127">
        <v>13.1</v>
      </c>
      <c r="P103" s="127" t="s">
        <v>16</v>
      </c>
      <c r="Q103" s="127" t="s">
        <v>1836</v>
      </c>
      <c r="R103" s="127">
        <v>7.7</v>
      </c>
      <c r="U103" s="127">
        <v>13</v>
      </c>
      <c r="V103" s="127">
        <v>20.1</v>
      </c>
      <c r="W103" s="127">
        <v>77.9</v>
      </c>
    </row>
    <row r="104" spans="2:22" ht="12.75">
      <c r="B104" s="127" t="s">
        <v>1827</v>
      </c>
      <c r="C104" s="127" t="s">
        <v>1833</v>
      </c>
      <c r="D104" s="129">
        <v>40104</v>
      </c>
      <c r="E104" s="153">
        <v>0.37152777777777773</v>
      </c>
      <c r="F104" s="127" t="s">
        <v>300</v>
      </c>
      <c r="H104" s="127" t="s">
        <v>1060</v>
      </c>
      <c r="I104" s="127">
        <v>100</v>
      </c>
      <c r="J104" s="127" t="s">
        <v>1701</v>
      </c>
      <c r="K104" s="127">
        <v>1119.9</v>
      </c>
      <c r="L104" s="159" t="s">
        <v>1837</v>
      </c>
      <c r="M104" s="127">
        <v>104.6</v>
      </c>
      <c r="P104" s="127" t="s">
        <v>16</v>
      </c>
      <c r="R104" s="127">
        <v>9.2</v>
      </c>
      <c r="V104" s="127">
        <v>9.8</v>
      </c>
    </row>
    <row r="105" spans="4:5" ht="12.75">
      <c r="D105" s="129"/>
      <c r="E105" s="129"/>
    </row>
    <row r="106" spans="2:15" ht="12.75">
      <c r="B106" s="137"/>
      <c r="D106" s="129"/>
      <c r="E106" s="129"/>
      <c r="F106" s="137"/>
      <c r="N106" s="138"/>
      <c r="O106" s="138"/>
    </row>
    <row r="107" spans="1:16" ht="12.75">
      <c r="A107" s="127" t="s">
        <v>1410</v>
      </c>
      <c r="B107" s="127" t="s">
        <v>1838</v>
      </c>
      <c r="C107" s="127" t="s">
        <v>17</v>
      </c>
      <c r="D107" s="129">
        <v>39930</v>
      </c>
      <c r="E107" s="153">
        <v>0.4375</v>
      </c>
      <c r="G107" s="127" t="s">
        <v>1696</v>
      </c>
      <c r="H107" s="127" t="s">
        <v>1060</v>
      </c>
      <c r="I107" s="127">
        <v>100</v>
      </c>
      <c r="J107" s="127" t="s">
        <v>1701</v>
      </c>
      <c r="K107" s="127">
        <v>1119.9</v>
      </c>
      <c r="L107" s="127" t="s">
        <v>1839</v>
      </c>
      <c r="M107" s="127">
        <v>172.6</v>
      </c>
      <c r="P107" s="127" t="s">
        <v>16</v>
      </c>
    </row>
    <row r="108" spans="2:17" ht="12.75">
      <c r="B108" s="127" t="s">
        <v>1838</v>
      </c>
      <c r="C108" s="127" t="s">
        <v>17</v>
      </c>
      <c r="D108" s="129">
        <v>40021</v>
      </c>
      <c r="E108" s="153">
        <v>0.6180555555555556</v>
      </c>
      <c r="F108" s="127" t="s">
        <v>280</v>
      </c>
      <c r="G108" s="127" t="s">
        <v>1696</v>
      </c>
      <c r="H108" s="127" t="s">
        <v>1060</v>
      </c>
      <c r="I108" s="127">
        <v>100</v>
      </c>
      <c r="J108" s="127" t="s">
        <v>1723</v>
      </c>
      <c r="K108" s="127">
        <v>2419.6</v>
      </c>
      <c r="L108" s="127" t="s">
        <v>1743</v>
      </c>
      <c r="M108" s="127">
        <v>816.4</v>
      </c>
      <c r="P108" s="127" t="s">
        <v>16</v>
      </c>
      <c r="Q108" s="127" t="s">
        <v>1840</v>
      </c>
    </row>
    <row r="109" spans="2:16" ht="12.75">
      <c r="B109" s="127" t="s">
        <v>1838</v>
      </c>
      <c r="C109" s="127" t="s">
        <v>17</v>
      </c>
      <c r="D109" s="129">
        <v>40021</v>
      </c>
      <c r="E109" s="153">
        <v>0.6180555555555556</v>
      </c>
      <c r="F109" s="127" t="s">
        <v>280</v>
      </c>
      <c r="G109" s="127" t="s">
        <v>1696</v>
      </c>
      <c r="H109" s="127" t="s">
        <v>1060</v>
      </c>
      <c r="I109" s="127">
        <v>100</v>
      </c>
      <c r="J109" s="127" t="s">
        <v>1723</v>
      </c>
      <c r="K109" s="127">
        <v>2419.6</v>
      </c>
      <c r="L109" s="127" t="s">
        <v>1743</v>
      </c>
      <c r="M109" s="127">
        <v>816.4</v>
      </c>
      <c r="P109" s="127" t="s">
        <v>1739</v>
      </c>
    </row>
    <row r="110" spans="2:16" ht="12.75">
      <c r="B110" s="127" t="s">
        <v>1838</v>
      </c>
      <c r="C110" s="127" t="s">
        <v>17</v>
      </c>
      <c r="D110" s="129">
        <v>40021</v>
      </c>
      <c r="E110" s="153">
        <v>0.6180555555555556</v>
      </c>
      <c r="F110" s="127" t="s">
        <v>280</v>
      </c>
      <c r="G110" s="127" t="s">
        <v>1696</v>
      </c>
      <c r="H110" s="127" t="s">
        <v>1700</v>
      </c>
      <c r="I110" s="127">
        <v>100</v>
      </c>
      <c r="J110" s="127" t="s">
        <v>1723</v>
      </c>
      <c r="K110" s="127">
        <v>2419.6</v>
      </c>
      <c r="L110" s="127" t="s">
        <v>1714</v>
      </c>
      <c r="M110" s="127">
        <v>727</v>
      </c>
      <c r="P110" s="127" t="s">
        <v>1739</v>
      </c>
    </row>
    <row r="111" spans="2:18" ht="12.75">
      <c r="B111" s="127" t="s">
        <v>1838</v>
      </c>
      <c r="C111" s="127" t="s">
        <v>17</v>
      </c>
      <c r="D111" s="129">
        <v>40034</v>
      </c>
      <c r="E111" s="153">
        <v>0.3333333333333333</v>
      </c>
      <c r="F111" s="127" t="s">
        <v>280</v>
      </c>
      <c r="H111" s="127" t="s">
        <v>1060</v>
      </c>
      <c r="I111" s="127">
        <v>100</v>
      </c>
      <c r="J111" s="127" t="s">
        <v>1806</v>
      </c>
      <c r="K111" s="127">
        <v>235.9</v>
      </c>
      <c r="L111" s="127" t="s">
        <v>1841</v>
      </c>
      <c r="M111" s="127">
        <v>14.8</v>
      </c>
      <c r="P111" s="127" t="s">
        <v>16</v>
      </c>
      <c r="Q111" s="127" t="s">
        <v>1842</v>
      </c>
      <c r="R111" s="127">
        <v>7.7</v>
      </c>
    </row>
    <row r="112" spans="2:18" ht="12.75">
      <c r="B112" s="161" t="s">
        <v>1838</v>
      </c>
      <c r="C112" s="161" t="s">
        <v>1833</v>
      </c>
      <c r="D112" s="162">
        <v>40048</v>
      </c>
      <c r="E112" s="163" t="s">
        <v>1843</v>
      </c>
      <c r="F112" s="161" t="s">
        <v>300</v>
      </c>
      <c r="G112" s="161"/>
      <c r="H112" s="161" t="s">
        <v>1708</v>
      </c>
      <c r="I112" s="161">
        <v>100</v>
      </c>
      <c r="J112" s="161" t="s">
        <v>1723</v>
      </c>
      <c r="K112" s="161">
        <v>2419.6</v>
      </c>
      <c r="L112" s="161" t="s">
        <v>1844</v>
      </c>
      <c r="M112" s="161">
        <v>517.2</v>
      </c>
      <c r="N112" s="161"/>
      <c r="O112" s="161"/>
      <c r="P112" s="161"/>
      <c r="Q112" s="161" t="s">
        <v>1845</v>
      </c>
      <c r="R112" s="161"/>
    </row>
    <row r="113" spans="2:16" ht="12.75">
      <c r="B113" s="127" t="s">
        <v>1838</v>
      </c>
      <c r="C113" s="127" t="s">
        <v>1833</v>
      </c>
      <c r="D113" s="129">
        <v>40090</v>
      </c>
      <c r="E113" s="153">
        <v>0.34375</v>
      </c>
      <c r="F113" s="127" t="s">
        <v>300</v>
      </c>
      <c r="G113" s="127" t="s">
        <v>1704</v>
      </c>
      <c r="H113" s="127" t="s">
        <v>1060</v>
      </c>
      <c r="I113" s="127">
        <v>100</v>
      </c>
      <c r="J113" s="127" t="s">
        <v>1723</v>
      </c>
      <c r="K113" s="127">
        <v>2419.6</v>
      </c>
      <c r="L113" s="127" t="s">
        <v>1846</v>
      </c>
      <c r="M113" s="127">
        <v>290.9</v>
      </c>
      <c r="P113" s="127" t="s">
        <v>16</v>
      </c>
    </row>
    <row r="115" spans="2:15" ht="12.75">
      <c r="B115" s="137"/>
      <c r="F115" s="137"/>
      <c r="N115" s="138"/>
      <c r="O115" s="138"/>
    </row>
    <row r="116" spans="1:16" ht="12.75">
      <c r="A116" s="127" t="s">
        <v>1419</v>
      </c>
      <c r="B116" s="127" t="s">
        <v>1847</v>
      </c>
      <c r="C116" s="127" t="s">
        <v>17</v>
      </c>
      <c r="D116" s="129">
        <v>39930</v>
      </c>
      <c r="E116" s="153">
        <v>0.4513888888888889</v>
      </c>
      <c r="F116" s="127" t="s">
        <v>280</v>
      </c>
      <c r="G116" s="127" t="s">
        <v>1696</v>
      </c>
      <c r="H116" s="127" t="s">
        <v>1060</v>
      </c>
      <c r="I116" s="127">
        <v>100</v>
      </c>
      <c r="J116" s="127" t="s">
        <v>1714</v>
      </c>
      <c r="K116" s="127">
        <v>727</v>
      </c>
      <c r="L116" s="127" t="s">
        <v>1785</v>
      </c>
      <c r="M116" s="127">
        <v>160.7</v>
      </c>
      <c r="P116" s="127" t="s">
        <v>16</v>
      </c>
    </row>
    <row r="117" spans="2:23" ht="12.75">
      <c r="B117" s="127" t="s">
        <v>1847</v>
      </c>
      <c r="C117" s="127" t="s">
        <v>1848</v>
      </c>
      <c r="D117" s="129">
        <v>40034</v>
      </c>
      <c r="E117" s="153">
        <v>0.2916666666666667</v>
      </c>
      <c r="H117" s="127" t="s">
        <v>1708</v>
      </c>
      <c r="I117" s="127">
        <v>100</v>
      </c>
      <c r="J117" s="127" t="s">
        <v>1716</v>
      </c>
      <c r="K117" s="127">
        <v>1986.3</v>
      </c>
      <c r="L117" s="127" t="s">
        <v>1849</v>
      </c>
      <c r="M117" s="127">
        <v>17.1</v>
      </c>
      <c r="P117" s="127" t="s">
        <v>16</v>
      </c>
      <c r="Q117" s="127" t="s">
        <v>1850</v>
      </c>
      <c r="R117" s="127">
        <v>7.5</v>
      </c>
      <c r="V117" s="127">
        <v>20.9</v>
      </c>
      <c r="W117" s="127">
        <v>53.5</v>
      </c>
    </row>
    <row r="118" spans="2:23" ht="12.75">
      <c r="B118" s="127" t="s">
        <v>1847</v>
      </c>
      <c r="C118" s="127" t="s">
        <v>569</v>
      </c>
      <c r="D118" s="129">
        <v>40048</v>
      </c>
      <c r="E118" s="153">
        <v>0.3055555555555555</v>
      </c>
      <c r="H118" s="127" t="s">
        <v>1708</v>
      </c>
      <c r="I118" s="127">
        <v>100</v>
      </c>
      <c r="J118" s="127" t="s">
        <v>1709</v>
      </c>
      <c r="K118" s="127">
        <v>2419.6</v>
      </c>
      <c r="L118" s="127" t="s">
        <v>1851</v>
      </c>
      <c r="M118" s="127">
        <v>40.8</v>
      </c>
      <c r="P118" s="127" t="s">
        <v>16</v>
      </c>
      <c r="R118" s="127">
        <v>7.3</v>
      </c>
      <c r="V118" s="127">
        <v>25</v>
      </c>
      <c r="W118" s="127">
        <v>72.3</v>
      </c>
    </row>
    <row r="119" spans="2:23" ht="12.75">
      <c r="B119" s="127" t="s">
        <v>1847</v>
      </c>
      <c r="C119" s="127" t="s">
        <v>569</v>
      </c>
      <c r="D119" s="129">
        <v>40048</v>
      </c>
      <c r="E119" s="153">
        <v>0.3055555555555555</v>
      </c>
      <c r="H119" s="127" t="s">
        <v>1700</v>
      </c>
      <c r="I119" s="127">
        <v>100</v>
      </c>
      <c r="J119" s="127" t="s">
        <v>1723</v>
      </c>
      <c r="K119" s="127">
        <v>2419.6</v>
      </c>
      <c r="L119" s="127" t="s">
        <v>1852</v>
      </c>
      <c r="M119" s="127">
        <v>42.8</v>
      </c>
      <c r="P119" s="127" t="s">
        <v>16</v>
      </c>
      <c r="R119" s="127">
        <v>7.3</v>
      </c>
      <c r="V119" s="127">
        <v>25</v>
      </c>
      <c r="W119" s="127">
        <v>72.3</v>
      </c>
    </row>
    <row r="120" spans="2:23" ht="12.75">
      <c r="B120" s="127" t="s">
        <v>1847</v>
      </c>
      <c r="C120" s="127" t="s">
        <v>569</v>
      </c>
      <c r="D120" s="129">
        <v>40062</v>
      </c>
      <c r="E120" s="153">
        <v>0.2986111111111111</v>
      </c>
      <c r="F120" s="127" t="s">
        <v>280</v>
      </c>
      <c r="H120" s="127" t="s">
        <v>1708</v>
      </c>
      <c r="I120" s="127">
        <v>100</v>
      </c>
      <c r="J120" s="127" t="s">
        <v>1723</v>
      </c>
      <c r="K120" s="127">
        <v>2419.6</v>
      </c>
      <c r="L120" s="127" t="s">
        <v>1853</v>
      </c>
      <c r="M120" s="127">
        <v>34.5</v>
      </c>
      <c r="P120" s="127" t="s">
        <v>16</v>
      </c>
      <c r="Q120" s="127" t="s">
        <v>1854</v>
      </c>
      <c r="R120" s="127">
        <v>7.5</v>
      </c>
      <c r="V120" s="127">
        <v>19.7</v>
      </c>
      <c r="W120" s="127">
        <v>82</v>
      </c>
    </row>
    <row r="121" spans="2:23" ht="12.75">
      <c r="B121" s="127" t="s">
        <v>1847</v>
      </c>
      <c r="C121" s="127" t="s">
        <v>569</v>
      </c>
      <c r="D121" s="129">
        <v>40062</v>
      </c>
      <c r="E121" s="153">
        <v>0.2986111111111111</v>
      </c>
      <c r="F121" s="127" t="s">
        <v>280</v>
      </c>
      <c r="H121" s="127" t="s">
        <v>1700</v>
      </c>
      <c r="I121" s="127">
        <v>100</v>
      </c>
      <c r="J121" s="127" t="s">
        <v>1709</v>
      </c>
      <c r="K121" s="127">
        <v>2419.6</v>
      </c>
      <c r="L121" s="127" t="s">
        <v>1855</v>
      </c>
      <c r="M121" s="127">
        <v>33.6</v>
      </c>
      <c r="P121" s="127" t="s">
        <v>16</v>
      </c>
      <c r="R121" s="127">
        <v>7.5</v>
      </c>
      <c r="V121" s="127">
        <v>19.7</v>
      </c>
      <c r="W121" s="127">
        <v>82</v>
      </c>
    </row>
    <row r="122" spans="2:23" ht="12.75">
      <c r="B122" s="127" t="s">
        <v>1847</v>
      </c>
      <c r="C122" s="127" t="s">
        <v>1856</v>
      </c>
      <c r="D122" s="129">
        <v>40076</v>
      </c>
      <c r="E122" s="153">
        <v>0.3090277777777778</v>
      </c>
      <c r="F122" s="127" t="s">
        <v>280</v>
      </c>
      <c r="H122" s="127" t="s">
        <v>1708</v>
      </c>
      <c r="I122" s="127">
        <v>100</v>
      </c>
      <c r="J122" s="127" t="s">
        <v>1857</v>
      </c>
      <c r="K122" s="127">
        <v>410.6</v>
      </c>
      <c r="L122" s="159" t="s">
        <v>1858</v>
      </c>
      <c r="M122" s="127">
        <v>14.6</v>
      </c>
      <c r="P122" s="127" t="s">
        <v>16</v>
      </c>
      <c r="R122" s="127">
        <v>8.6</v>
      </c>
      <c r="S122" s="127">
        <v>8.4</v>
      </c>
      <c r="U122" s="127">
        <v>12.2</v>
      </c>
      <c r="V122" s="127">
        <v>17.5</v>
      </c>
      <c r="W122" s="127">
        <v>93.4</v>
      </c>
    </row>
    <row r="123" spans="2:23" ht="12.75">
      <c r="B123" s="127" t="s">
        <v>1847</v>
      </c>
      <c r="C123" s="127" t="s">
        <v>1833</v>
      </c>
      <c r="D123" s="129">
        <v>40090</v>
      </c>
      <c r="E123" s="153">
        <v>0.30416666666666664</v>
      </c>
      <c r="F123" s="127" t="s">
        <v>300</v>
      </c>
      <c r="G123" s="127" t="s">
        <v>1704</v>
      </c>
      <c r="H123" s="127" t="s">
        <v>1708</v>
      </c>
      <c r="I123" s="127">
        <v>100</v>
      </c>
      <c r="J123" s="127" t="s">
        <v>1723</v>
      </c>
      <c r="K123" s="127">
        <v>2419.6</v>
      </c>
      <c r="L123" s="159" t="s">
        <v>1724</v>
      </c>
      <c r="M123" s="127">
        <v>193.5</v>
      </c>
      <c r="P123" s="127" t="s">
        <v>16</v>
      </c>
      <c r="R123" s="127">
        <v>9.8</v>
      </c>
      <c r="W123" s="127">
        <v>89.7</v>
      </c>
    </row>
    <row r="124" spans="2:16" ht="12.75">
      <c r="B124" s="127" t="s">
        <v>1847</v>
      </c>
      <c r="C124" s="127" t="s">
        <v>1833</v>
      </c>
      <c r="D124" s="129">
        <v>40090</v>
      </c>
      <c r="E124" s="153">
        <v>0.30416666666666664</v>
      </c>
      <c r="F124" s="127" t="s">
        <v>300</v>
      </c>
      <c r="G124" s="127" t="s">
        <v>1704</v>
      </c>
      <c r="H124" s="127" t="s">
        <v>1713</v>
      </c>
      <c r="I124" s="127">
        <v>2.5</v>
      </c>
      <c r="L124" s="159"/>
      <c r="N124" s="127">
        <v>200</v>
      </c>
      <c r="O124" s="127">
        <v>3040</v>
      </c>
      <c r="P124" s="127" t="s">
        <v>16</v>
      </c>
    </row>
    <row r="125" spans="2:23" ht="12.75">
      <c r="B125" s="127" t="s">
        <v>1847</v>
      </c>
      <c r="C125" s="127" t="s">
        <v>569</v>
      </c>
      <c r="D125" s="129">
        <v>40104</v>
      </c>
      <c r="E125" s="153">
        <v>0.34027777777777773</v>
      </c>
      <c r="F125" s="127" t="s">
        <v>300</v>
      </c>
      <c r="H125" s="127" t="s">
        <v>1708</v>
      </c>
      <c r="I125" s="127">
        <v>100</v>
      </c>
      <c r="J125" s="127" t="s">
        <v>1701</v>
      </c>
      <c r="K125" s="127">
        <v>1119.9</v>
      </c>
      <c r="L125" s="159" t="s">
        <v>1859</v>
      </c>
      <c r="M125" s="127">
        <v>71.2</v>
      </c>
      <c r="P125" s="127" t="s">
        <v>16</v>
      </c>
      <c r="Q125" s="127" t="s">
        <v>1860</v>
      </c>
      <c r="R125" s="127">
        <v>10.8</v>
      </c>
      <c r="V125" s="127">
        <v>8.5</v>
      </c>
      <c r="W125" s="127">
        <v>105</v>
      </c>
    </row>
    <row r="126" spans="2:23" ht="12.75">
      <c r="B126" s="127" t="s">
        <v>1847</v>
      </c>
      <c r="C126" s="127" t="s">
        <v>569</v>
      </c>
      <c r="D126" s="129">
        <v>40104</v>
      </c>
      <c r="E126" s="153">
        <v>0.34027777777777773</v>
      </c>
      <c r="F126" s="127" t="s">
        <v>300</v>
      </c>
      <c r="H126" s="127" t="s">
        <v>1700</v>
      </c>
      <c r="I126" s="127">
        <v>100</v>
      </c>
      <c r="J126" s="127" t="s">
        <v>1701</v>
      </c>
      <c r="K126" s="127">
        <v>1119.9</v>
      </c>
      <c r="L126" s="127" t="s">
        <v>1861</v>
      </c>
      <c r="M126" s="127">
        <v>99</v>
      </c>
      <c r="P126" s="127" t="s">
        <v>16</v>
      </c>
      <c r="Q126" s="127" t="s">
        <v>1862</v>
      </c>
      <c r="R126" s="127">
        <v>10.8</v>
      </c>
      <c r="V126" s="127">
        <v>8.5</v>
      </c>
      <c r="W126" s="127">
        <v>105</v>
      </c>
    </row>
    <row r="127" spans="2:16" ht="12.75">
      <c r="B127" s="127" t="s">
        <v>1847</v>
      </c>
      <c r="C127" s="127" t="s">
        <v>569</v>
      </c>
      <c r="D127" s="129">
        <v>40104</v>
      </c>
      <c r="E127" s="153">
        <v>0.34027777777777773</v>
      </c>
      <c r="F127" s="127" t="s">
        <v>300</v>
      </c>
      <c r="H127" s="127" t="s">
        <v>1713</v>
      </c>
      <c r="I127" s="127">
        <v>2.5</v>
      </c>
      <c r="N127" s="127">
        <v>0</v>
      </c>
      <c r="O127" s="127">
        <v>960</v>
      </c>
      <c r="P127" s="127" t="s">
        <v>16</v>
      </c>
    </row>
    <row r="128" spans="2:15" ht="12.75">
      <c r="B128" s="137"/>
      <c r="F128" s="137"/>
      <c r="N128" s="138"/>
      <c r="O128" s="138"/>
    </row>
    <row r="129" spans="1:16" ht="12.75">
      <c r="A129" s="127" t="s">
        <v>1426</v>
      </c>
      <c r="B129" s="127" t="s">
        <v>1863</v>
      </c>
      <c r="C129" s="127" t="s">
        <v>17</v>
      </c>
      <c r="D129" s="129">
        <v>39950</v>
      </c>
      <c r="E129" s="163">
        <v>0.5104166666666666</v>
      </c>
      <c r="F129" s="127" t="s">
        <v>300</v>
      </c>
      <c r="G129" s="127" t="s">
        <v>161</v>
      </c>
      <c r="H129" s="127" t="s">
        <v>1697</v>
      </c>
      <c r="I129" s="127">
        <v>100</v>
      </c>
      <c r="J129" s="127" t="s">
        <v>1864</v>
      </c>
      <c r="K129" s="127">
        <v>249.5</v>
      </c>
      <c r="L129" s="127" t="s">
        <v>1865</v>
      </c>
      <c r="M129" s="127">
        <v>20.1</v>
      </c>
      <c r="P129" s="127" t="s">
        <v>16</v>
      </c>
    </row>
    <row r="130" spans="2:16" ht="12.75">
      <c r="B130" s="127" t="s">
        <v>1863</v>
      </c>
      <c r="C130" s="127" t="s">
        <v>17</v>
      </c>
      <c r="D130" s="129">
        <v>39978</v>
      </c>
      <c r="E130" s="164">
        <v>0.3090277777777778</v>
      </c>
      <c r="F130" s="127" t="s">
        <v>396</v>
      </c>
      <c r="G130" s="127" t="s">
        <v>1704</v>
      </c>
      <c r="H130" s="127" t="s">
        <v>1708</v>
      </c>
      <c r="I130" s="127">
        <v>100</v>
      </c>
      <c r="J130" s="127" t="s">
        <v>1709</v>
      </c>
      <c r="K130" s="127">
        <v>2419.6</v>
      </c>
      <c r="L130" s="154" t="s">
        <v>1866</v>
      </c>
      <c r="M130" s="155" t="s">
        <v>1867</v>
      </c>
      <c r="P130" s="127" t="s">
        <v>16</v>
      </c>
    </row>
    <row r="131" spans="2:23" ht="12.75">
      <c r="B131" s="127" t="s">
        <v>1863</v>
      </c>
      <c r="C131" s="127" t="s">
        <v>17</v>
      </c>
      <c r="D131" s="129">
        <v>39992</v>
      </c>
      <c r="E131" s="153">
        <v>0.3055555555555555</v>
      </c>
      <c r="F131" s="127" t="s">
        <v>300</v>
      </c>
      <c r="G131" s="127" t="s">
        <v>1696</v>
      </c>
      <c r="H131" s="127" t="s">
        <v>1708</v>
      </c>
      <c r="I131" s="127">
        <v>100</v>
      </c>
      <c r="J131" s="127" t="s">
        <v>1723</v>
      </c>
      <c r="K131" s="127">
        <v>249.6</v>
      </c>
      <c r="L131" s="127" t="s">
        <v>1868</v>
      </c>
      <c r="M131" s="127">
        <v>39.3</v>
      </c>
      <c r="P131" s="127" t="s">
        <v>16</v>
      </c>
      <c r="R131" s="127">
        <v>8.9</v>
      </c>
      <c r="U131" s="127">
        <v>16.5</v>
      </c>
      <c r="V131" s="127">
        <v>19.6</v>
      </c>
      <c r="W131" s="127">
        <v>53.6</v>
      </c>
    </row>
    <row r="132" spans="2:23" ht="12.75">
      <c r="B132" s="127" t="s">
        <v>1863</v>
      </c>
      <c r="C132" s="127" t="s">
        <v>17</v>
      </c>
      <c r="D132" s="129">
        <v>39992</v>
      </c>
      <c r="E132" s="153">
        <v>0.3055555555555555</v>
      </c>
      <c r="F132" s="127" t="s">
        <v>300</v>
      </c>
      <c r="G132" s="127" t="s">
        <v>1696</v>
      </c>
      <c r="H132" s="127" t="s">
        <v>1700</v>
      </c>
      <c r="I132" s="127">
        <v>100</v>
      </c>
      <c r="J132" s="127" t="s">
        <v>1869</v>
      </c>
      <c r="K132" s="127">
        <v>829.7</v>
      </c>
      <c r="L132" s="127" t="s">
        <v>1870</v>
      </c>
      <c r="M132" s="127">
        <v>30.9</v>
      </c>
      <c r="P132" s="127" t="s">
        <v>16</v>
      </c>
      <c r="R132" s="127">
        <v>8.9</v>
      </c>
      <c r="U132" s="127">
        <v>16.5</v>
      </c>
      <c r="V132" s="127">
        <v>19.6</v>
      </c>
      <c r="W132" s="127">
        <v>53.6</v>
      </c>
    </row>
    <row r="133" spans="2:23" ht="12.75">
      <c r="B133" s="127" t="s">
        <v>1863</v>
      </c>
      <c r="C133" s="127" t="s">
        <v>17</v>
      </c>
      <c r="D133" s="129">
        <v>40006</v>
      </c>
      <c r="E133" s="153">
        <v>0.34027777777777773</v>
      </c>
      <c r="F133" s="127" t="s">
        <v>300</v>
      </c>
      <c r="G133" s="127" t="s">
        <v>1696</v>
      </c>
      <c r="H133" s="127" t="s">
        <v>1708</v>
      </c>
      <c r="I133" s="127">
        <v>100</v>
      </c>
      <c r="J133" s="127" t="s">
        <v>1787</v>
      </c>
      <c r="K133" s="127">
        <v>980.4</v>
      </c>
      <c r="L133" s="127" t="s">
        <v>1871</v>
      </c>
      <c r="M133" s="127">
        <v>41.4</v>
      </c>
      <c r="P133" s="127" t="s">
        <v>16</v>
      </c>
      <c r="R133" s="127">
        <v>9.3</v>
      </c>
      <c r="U133" s="127">
        <v>18.5</v>
      </c>
      <c r="V133" s="127">
        <v>17.85</v>
      </c>
      <c r="W133" s="127">
        <v>40.6</v>
      </c>
    </row>
    <row r="134" spans="2:23" ht="12.75">
      <c r="B134" s="127" t="s">
        <v>1863</v>
      </c>
      <c r="C134" s="127" t="s">
        <v>17</v>
      </c>
      <c r="D134" s="129">
        <v>40020</v>
      </c>
      <c r="E134" s="153">
        <v>0.3611111111111111</v>
      </c>
      <c r="F134" s="127" t="s">
        <v>1021</v>
      </c>
      <c r="G134" s="127" t="s">
        <v>1707</v>
      </c>
      <c r="H134" s="127" t="s">
        <v>1708</v>
      </c>
      <c r="I134" s="127">
        <v>100</v>
      </c>
      <c r="J134" s="127" t="s">
        <v>1723</v>
      </c>
      <c r="K134" s="127">
        <v>2419.6</v>
      </c>
      <c r="L134" s="127" t="s">
        <v>1872</v>
      </c>
      <c r="M134" s="127">
        <v>178.9</v>
      </c>
      <c r="P134" s="127" t="s">
        <v>16</v>
      </c>
      <c r="Q134" s="127" t="s">
        <v>1873</v>
      </c>
      <c r="R134" s="127">
        <v>8.4</v>
      </c>
      <c r="U134" s="127">
        <v>18.5</v>
      </c>
      <c r="V134" s="127">
        <v>20.6</v>
      </c>
      <c r="W134" s="127">
        <v>67.9</v>
      </c>
    </row>
    <row r="135" spans="2:23" ht="12.75">
      <c r="B135" s="127" t="s">
        <v>1863</v>
      </c>
      <c r="C135" s="127" t="s">
        <v>17</v>
      </c>
      <c r="D135" s="129">
        <v>40034</v>
      </c>
      <c r="E135" s="153">
        <v>0.3298611111111111</v>
      </c>
      <c r="F135" s="127" t="s">
        <v>280</v>
      </c>
      <c r="H135" s="127" t="s">
        <v>1708</v>
      </c>
      <c r="I135" s="127">
        <v>100</v>
      </c>
      <c r="J135" s="127" t="s">
        <v>1764</v>
      </c>
      <c r="K135" s="127">
        <v>920.8</v>
      </c>
      <c r="L135" s="127" t="s">
        <v>1874</v>
      </c>
      <c r="M135" s="127">
        <v>21.8</v>
      </c>
      <c r="P135" s="127" t="s">
        <v>16</v>
      </c>
      <c r="Q135" s="127" t="s">
        <v>1875</v>
      </c>
      <c r="R135" s="127">
        <v>7.8</v>
      </c>
      <c r="U135" s="127">
        <v>14.5</v>
      </c>
      <c r="V135" s="127">
        <v>21.7</v>
      </c>
      <c r="W135" s="127">
        <v>53.3</v>
      </c>
    </row>
    <row r="136" spans="2:23" ht="12.75">
      <c r="B136" s="127" t="s">
        <v>1863</v>
      </c>
      <c r="C136" s="127" t="s">
        <v>17</v>
      </c>
      <c r="D136" s="129">
        <v>40048</v>
      </c>
      <c r="E136" s="153">
        <v>0.3263888888888889</v>
      </c>
      <c r="F136" s="127" t="s">
        <v>285</v>
      </c>
      <c r="H136" s="127" t="s">
        <v>1708</v>
      </c>
      <c r="I136" s="127">
        <v>100</v>
      </c>
      <c r="J136" s="127" t="s">
        <v>1723</v>
      </c>
      <c r="K136" s="127">
        <v>2419.6</v>
      </c>
      <c r="L136" s="127" t="s">
        <v>1876</v>
      </c>
      <c r="M136" s="127">
        <v>231</v>
      </c>
      <c r="P136" s="127" t="s">
        <v>16</v>
      </c>
      <c r="Q136" s="127" t="s">
        <v>1003</v>
      </c>
      <c r="R136" s="127">
        <v>7</v>
      </c>
      <c r="S136" s="127">
        <v>7.2</v>
      </c>
      <c r="U136" s="127">
        <v>23.1</v>
      </c>
      <c r="V136" s="127">
        <v>25.4</v>
      </c>
      <c r="W136" s="127">
        <v>76.1</v>
      </c>
    </row>
    <row r="137" spans="2:23" ht="12.75">
      <c r="B137" s="127" t="s">
        <v>1863</v>
      </c>
      <c r="C137" s="127" t="s">
        <v>17</v>
      </c>
      <c r="D137" s="129">
        <v>40048</v>
      </c>
      <c r="E137" s="153">
        <v>0.3263888888888889</v>
      </c>
      <c r="F137" s="127" t="s">
        <v>285</v>
      </c>
      <c r="H137" s="127" t="s">
        <v>1700</v>
      </c>
      <c r="I137" s="127">
        <v>100</v>
      </c>
      <c r="J137" s="127" t="s">
        <v>1723</v>
      </c>
      <c r="K137" s="127">
        <v>2419.6</v>
      </c>
      <c r="L137" s="127" t="s">
        <v>1877</v>
      </c>
      <c r="M137" s="127">
        <v>248.1</v>
      </c>
      <c r="P137" s="127" t="s">
        <v>16</v>
      </c>
      <c r="Q137" s="127" t="s">
        <v>1003</v>
      </c>
      <c r="R137" s="127">
        <v>7</v>
      </c>
      <c r="U137" s="127">
        <v>23.1</v>
      </c>
      <c r="V137" s="127">
        <v>25.4</v>
      </c>
      <c r="W137" s="127">
        <v>76.1</v>
      </c>
    </row>
    <row r="138" spans="2:23" ht="12.75">
      <c r="B138" s="127" t="s">
        <v>1863</v>
      </c>
      <c r="C138" s="127" t="s">
        <v>17</v>
      </c>
      <c r="D138" s="129">
        <v>40048</v>
      </c>
      <c r="E138" s="153">
        <v>0.3263888888888889</v>
      </c>
      <c r="F138" s="127" t="s">
        <v>285</v>
      </c>
      <c r="H138" s="127" t="s">
        <v>1713</v>
      </c>
      <c r="I138" s="127">
        <v>2.5</v>
      </c>
      <c r="N138" s="127">
        <v>40</v>
      </c>
      <c r="O138" s="127">
        <v>2360</v>
      </c>
      <c r="P138" s="127" t="s">
        <v>16</v>
      </c>
      <c r="R138" s="127">
        <v>7</v>
      </c>
      <c r="U138" s="127">
        <v>23.1</v>
      </c>
      <c r="V138" s="127">
        <v>25.4</v>
      </c>
      <c r="W138" s="127">
        <v>76.1</v>
      </c>
    </row>
    <row r="139" spans="2:23" ht="12.75">
      <c r="B139" s="127" t="s">
        <v>1863</v>
      </c>
      <c r="C139" s="127" t="s">
        <v>17</v>
      </c>
      <c r="D139" s="129">
        <v>40062</v>
      </c>
      <c r="E139" s="153">
        <v>0.34027777777777773</v>
      </c>
      <c r="F139" s="127" t="s">
        <v>280</v>
      </c>
      <c r="H139" s="127" t="s">
        <v>1708</v>
      </c>
      <c r="I139" s="127">
        <v>100</v>
      </c>
      <c r="J139" s="127" t="s">
        <v>1701</v>
      </c>
      <c r="K139" s="127">
        <v>1119.9</v>
      </c>
      <c r="L139" s="159" t="s">
        <v>1878</v>
      </c>
      <c r="M139" s="127">
        <v>13.5</v>
      </c>
      <c r="P139" s="127" t="s">
        <v>16</v>
      </c>
      <c r="Q139" s="127" t="s">
        <v>1879</v>
      </c>
      <c r="R139" s="127">
        <v>7.8</v>
      </c>
      <c r="U139" s="127">
        <v>13</v>
      </c>
      <c r="V139" s="127">
        <v>20.3</v>
      </c>
      <c r="W139" s="127">
        <v>76.9</v>
      </c>
    </row>
    <row r="140" spans="2:23" ht="12.75">
      <c r="B140" s="127" t="s">
        <v>1863</v>
      </c>
      <c r="C140" s="127" t="s">
        <v>17</v>
      </c>
      <c r="D140" s="129">
        <v>40076</v>
      </c>
      <c r="E140" s="153">
        <v>0.3541666666666667</v>
      </c>
      <c r="F140" s="127" t="s">
        <v>280</v>
      </c>
      <c r="H140" s="127" t="s">
        <v>1708</v>
      </c>
      <c r="I140" s="127">
        <v>100</v>
      </c>
      <c r="J140" s="127" t="s">
        <v>1880</v>
      </c>
      <c r="K140" s="127">
        <v>365.4</v>
      </c>
      <c r="L140" s="159" t="s">
        <v>1881</v>
      </c>
      <c r="M140" s="127">
        <v>9.8</v>
      </c>
      <c r="P140" s="127" t="s">
        <v>16</v>
      </c>
      <c r="R140" s="127">
        <v>8.7</v>
      </c>
      <c r="U140" s="127">
        <v>9</v>
      </c>
      <c r="V140" s="127">
        <v>17.5</v>
      </c>
      <c r="W140" s="127">
        <v>95.7</v>
      </c>
    </row>
    <row r="141" spans="2:23" ht="12.75">
      <c r="B141" s="127" t="s">
        <v>1863</v>
      </c>
      <c r="C141" s="127" t="s">
        <v>17</v>
      </c>
      <c r="D141" s="129">
        <v>40090</v>
      </c>
      <c r="E141" s="153">
        <v>0.3541666666666667</v>
      </c>
      <c r="F141" s="127" t="s">
        <v>300</v>
      </c>
      <c r="G141" s="127" t="s">
        <v>1704</v>
      </c>
      <c r="H141" s="127" t="s">
        <v>1708</v>
      </c>
      <c r="I141" s="127">
        <v>100</v>
      </c>
      <c r="J141" s="127" t="s">
        <v>1723</v>
      </c>
      <c r="K141" s="127">
        <v>2419.6</v>
      </c>
      <c r="L141" s="159" t="s">
        <v>1705</v>
      </c>
      <c r="M141" s="127">
        <v>275.5</v>
      </c>
      <c r="P141" s="127" t="s">
        <v>16</v>
      </c>
      <c r="R141" s="127">
        <v>8.7</v>
      </c>
      <c r="U141" s="127">
        <v>13.5</v>
      </c>
      <c r="V141" s="127">
        <v>15.6</v>
      </c>
      <c r="W141" s="127">
        <v>109.3</v>
      </c>
    </row>
    <row r="142" spans="2:23" ht="12.75">
      <c r="B142" s="127" t="s">
        <v>1863</v>
      </c>
      <c r="C142" s="127" t="s">
        <v>17</v>
      </c>
      <c r="D142" s="129">
        <v>40104</v>
      </c>
      <c r="E142" s="153">
        <v>0.37847222222222227</v>
      </c>
      <c r="F142" s="127" t="s">
        <v>300</v>
      </c>
      <c r="H142" s="127" t="s">
        <v>1708</v>
      </c>
      <c r="I142" s="127">
        <v>100</v>
      </c>
      <c r="J142" s="127" t="s">
        <v>1763</v>
      </c>
      <c r="K142" s="127">
        <v>1413.6</v>
      </c>
      <c r="L142" s="159" t="s">
        <v>1882</v>
      </c>
      <c r="M142" s="127">
        <v>119.8</v>
      </c>
      <c r="P142" s="127" t="s">
        <v>16</v>
      </c>
      <c r="Q142" s="127" t="s">
        <v>1883</v>
      </c>
      <c r="R142" s="127">
        <v>8.2</v>
      </c>
      <c r="U142" s="127">
        <v>4</v>
      </c>
      <c r="V142" s="127">
        <v>9</v>
      </c>
      <c r="W142" s="127">
        <v>78.9</v>
      </c>
    </row>
    <row r="143" spans="2:23" ht="12.75">
      <c r="B143" s="127" t="s">
        <v>1863</v>
      </c>
      <c r="C143" s="127" t="s">
        <v>17</v>
      </c>
      <c r="D143" s="129">
        <v>40104</v>
      </c>
      <c r="E143" s="153">
        <v>0.37847222222222227</v>
      </c>
      <c r="F143" s="127" t="s">
        <v>300</v>
      </c>
      <c r="H143" s="127" t="s">
        <v>1700</v>
      </c>
      <c r="I143" s="127">
        <v>100</v>
      </c>
      <c r="J143" s="127" t="s">
        <v>1741</v>
      </c>
      <c r="K143" s="127">
        <v>1553.1</v>
      </c>
      <c r="L143" s="159" t="s">
        <v>1884</v>
      </c>
      <c r="M143" s="127">
        <v>88.4</v>
      </c>
      <c r="P143" s="127" t="s">
        <v>16</v>
      </c>
      <c r="R143" s="127">
        <v>8.2</v>
      </c>
      <c r="U143" s="127">
        <v>4</v>
      </c>
      <c r="V143" s="127">
        <v>9</v>
      </c>
      <c r="W143" s="127">
        <v>78.9</v>
      </c>
    </row>
    <row r="144" spans="2:15" ht="12.75">
      <c r="B144" s="137"/>
      <c r="F144" s="137"/>
      <c r="N144" s="138"/>
      <c r="O144" s="138"/>
    </row>
    <row r="145" spans="1:16" ht="12.75">
      <c r="A145" s="127" t="s">
        <v>1438</v>
      </c>
      <c r="B145" s="127" t="s">
        <v>1885</v>
      </c>
      <c r="C145" s="127" t="s">
        <v>1886</v>
      </c>
      <c r="D145" s="129">
        <v>39950</v>
      </c>
      <c r="E145" s="153">
        <v>0.4270833333333333</v>
      </c>
      <c r="F145" s="127" t="s">
        <v>300</v>
      </c>
      <c r="G145" s="127" t="s">
        <v>161</v>
      </c>
      <c r="H145" s="127" t="s">
        <v>1697</v>
      </c>
      <c r="I145" s="127">
        <v>100</v>
      </c>
      <c r="J145" s="127" t="s">
        <v>1732</v>
      </c>
      <c r="K145" s="127">
        <v>960.6</v>
      </c>
      <c r="L145" s="127" t="s">
        <v>1746</v>
      </c>
      <c r="M145" s="127">
        <v>436</v>
      </c>
      <c r="P145" s="127" t="s">
        <v>16</v>
      </c>
    </row>
    <row r="146" spans="2:16" ht="12.75">
      <c r="B146" s="127" t="s">
        <v>1887</v>
      </c>
      <c r="C146" s="127" t="s">
        <v>1888</v>
      </c>
      <c r="D146" s="129">
        <v>39978</v>
      </c>
      <c r="E146" s="153">
        <v>0.3854166666666667</v>
      </c>
      <c r="F146" s="127" t="s">
        <v>1889</v>
      </c>
      <c r="G146" s="127" t="s">
        <v>1704</v>
      </c>
      <c r="H146" s="127" t="s">
        <v>1708</v>
      </c>
      <c r="I146" s="127">
        <v>100</v>
      </c>
      <c r="J146" s="127" t="s">
        <v>1890</v>
      </c>
      <c r="K146" s="127">
        <v>755.6</v>
      </c>
      <c r="L146" s="154" t="s">
        <v>1891</v>
      </c>
      <c r="M146" s="155" t="s">
        <v>1892</v>
      </c>
      <c r="P146" s="127" t="s">
        <v>16</v>
      </c>
    </row>
    <row r="147" spans="2:16" ht="12.75">
      <c r="B147" s="127" t="s">
        <v>1887</v>
      </c>
      <c r="C147" s="127" t="s">
        <v>1888</v>
      </c>
      <c r="D147" s="129">
        <v>39978</v>
      </c>
      <c r="E147" s="153">
        <v>0.3854166666666667</v>
      </c>
      <c r="F147" s="127" t="s">
        <v>1889</v>
      </c>
      <c r="G147" s="127" t="s">
        <v>1704</v>
      </c>
      <c r="H147" s="127" t="s">
        <v>1700</v>
      </c>
      <c r="I147" s="127">
        <v>100</v>
      </c>
      <c r="J147" s="127" t="s">
        <v>1893</v>
      </c>
      <c r="K147" s="127">
        <v>913.9</v>
      </c>
      <c r="L147" s="154" t="s">
        <v>1894</v>
      </c>
      <c r="M147" s="155" t="s">
        <v>1895</v>
      </c>
      <c r="P147" s="127" t="s">
        <v>16</v>
      </c>
    </row>
    <row r="148" spans="2:22" ht="12.75">
      <c r="B148" s="127" t="s">
        <v>1887</v>
      </c>
      <c r="C148" s="127" t="s">
        <v>1888</v>
      </c>
      <c r="D148" s="129">
        <v>39992</v>
      </c>
      <c r="E148" s="153">
        <v>0.3993055555555556</v>
      </c>
      <c r="G148" s="127" t="s">
        <v>1707</v>
      </c>
      <c r="H148" s="127" t="s">
        <v>1708</v>
      </c>
      <c r="I148" s="127">
        <v>100</v>
      </c>
      <c r="J148" s="127" t="s">
        <v>1787</v>
      </c>
      <c r="K148" s="127">
        <v>980.4</v>
      </c>
      <c r="L148" s="127" t="s">
        <v>1896</v>
      </c>
      <c r="M148" s="127">
        <v>67.7</v>
      </c>
      <c r="P148" s="127" t="s">
        <v>16</v>
      </c>
      <c r="Q148" s="127" t="s">
        <v>1897</v>
      </c>
      <c r="R148" s="127">
        <v>8.8</v>
      </c>
      <c r="U148" s="127">
        <v>16.7</v>
      </c>
      <c r="V148" s="127">
        <v>10</v>
      </c>
    </row>
    <row r="149" spans="2:22" ht="12.75">
      <c r="B149" s="127" t="s">
        <v>1887</v>
      </c>
      <c r="C149" s="127" t="s">
        <v>1888</v>
      </c>
      <c r="D149" s="129">
        <v>40006</v>
      </c>
      <c r="E149" s="153">
        <v>0.3888888888888889</v>
      </c>
      <c r="F149" s="127" t="s">
        <v>300</v>
      </c>
      <c r="G149" s="127" t="s">
        <v>1707</v>
      </c>
      <c r="H149" s="127" t="s">
        <v>1708</v>
      </c>
      <c r="I149" s="127">
        <v>100</v>
      </c>
      <c r="J149" s="127" t="s">
        <v>1730</v>
      </c>
      <c r="K149" s="127">
        <v>12299.7</v>
      </c>
      <c r="L149" s="127" t="s">
        <v>1898</v>
      </c>
      <c r="M149" s="127">
        <v>36.9</v>
      </c>
      <c r="P149" s="127" t="s">
        <v>16</v>
      </c>
      <c r="Q149" s="127" t="s">
        <v>1897</v>
      </c>
      <c r="R149" s="127">
        <v>8.8</v>
      </c>
      <c r="U149" s="127">
        <v>14.4</v>
      </c>
      <c r="V149" s="127">
        <v>18</v>
      </c>
    </row>
    <row r="150" spans="2:23" ht="12.75">
      <c r="B150" s="127" t="s">
        <v>1887</v>
      </c>
      <c r="C150" s="127" t="s">
        <v>1888</v>
      </c>
      <c r="D150" s="129">
        <v>40020</v>
      </c>
      <c r="E150" s="153">
        <v>0.3298611111111111</v>
      </c>
      <c r="F150" s="127" t="s">
        <v>1899</v>
      </c>
      <c r="G150" s="127" t="s">
        <v>1704</v>
      </c>
      <c r="H150" s="127" t="s">
        <v>1708</v>
      </c>
      <c r="I150" s="127">
        <v>100</v>
      </c>
      <c r="J150" s="127" t="s">
        <v>1723</v>
      </c>
      <c r="K150" s="127">
        <v>2419.6</v>
      </c>
      <c r="L150" s="127" t="s">
        <v>1900</v>
      </c>
      <c r="M150" s="127">
        <v>214.3</v>
      </c>
      <c r="P150" s="127" t="s">
        <v>16</v>
      </c>
      <c r="Q150" s="127" t="s">
        <v>1901</v>
      </c>
      <c r="R150" s="127">
        <v>8.3</v>
      </c>
      <c r="U150" s="127">
        <v>18.3</v>
      </c>
      <c r="V150" s="127">
        <v>15.6</v>
      </c>
      <c r="W150" s="127">
        <v>100</v>
      </c>
    </row>
    <row r="151" spans="2:17" ht="12.75">
      <c r="B151" s="127" t="s">
        <v>1887</v>
      </c>
      <c r="C151" s="127" t="s">
        <v>1888</v>
      </c>
      <c r="D151" s="129">
        <v>40020</v>
      </c>
      <c r="E151" s="153">
        <v>0.3298611111111111</v>
      </c>
      <c r="F151" s="127" t="s">
        <v>1899</v>
      </c>
      <c r="G151" s="127" t="s">
        <v>1704</v>
      </c>
      <c r="H151" s="127" t="s">
        <v>1713</v>
      </c>
      <c r="I151" s="127">
        <v>2.5</v>
      </c>
      <c r="N151" s="127">
        <v>40</v>
      </c>
      <c r="O151" s="127">
        <v>1280</v>
      </c>
      <c r="P151" s="127" t="s">
        <v>16</v>
      </c>
      <c r="Q151" s="127" t="s">
        <v>1901</v>
      </c>
    </row>
    <row r="152" spans="2:22" ht="12.75">
      <c r="B152" s="127" t="s">
        <v>1887</v>
      </c>
      <c r="C152" s="127" t="s">
        <v>1888</v>
      </c>
      <c r="D152" s="129">
        <v>40034</v>
      </c>
      <c r="E152" s="153">
        <v>0.3194444444444445</v>
      </c>
      <c r="F152" s="127" t="s">
        <v>280</v>
      </c>
      <c r="G152" s="127" t="s">
        <v>1707</v>
      </c>
      <c r="H152" s="127" t="s">
        <v>1708</v>
      </c>
      <c r="I152" s="127">
        <v>100</v>
      </c>
      <c r="J152" s="127" t="s">
        <v>1902</v>
      </c>
      <c r="K152" s="127">
        <v>172</v>
      </c>
      <c r="L152" s="127" t="s">
        <v>1903</v>
      </c>
      <c r="M152" s="127">
        <v>23.8</v>
      </c>
      <c r="P152" s="127" t="s">
        <v>16</v>
      </c>
      <c r="Q152" s="127" t="s">
        <v>1904</v>
      </c>
      <c r="R152" s="127">
        <v>7.7</v>
      </c>
      <c r="U152" s="127">
        <v>14.4</v>
      </c>
      <c r="V152" s="127">
        <v>21</v>
      </c>
    </row>
    <row r="153" spans="2:21" ht="12.75">
      <c r="B153" s="127" t="s">
        <v>1887</v>
      </c>
      <c r="C153" s="127" t="s">
        <v>1888</v>
      </c>
      <c r="D153" s="129">
        <v>40048</v>
      </c>
      <c r="E153" s="153">
        <v>0.40625</v>
      </c>
      <c r="F153" s="127" t="s">
        <v>280</v>
      </c>
      <c r="G153" s="127" t="s">
        <v>1707</v>
      </c>
      <c r="H153" s="127" t="s">
        <v>1708</v>
      </c>
      <c r="I153" s="127">
        <v>100</v>
      </c>
      <c r="J153" s="127" t="s">
        <v>1723</v>
      </c>
      <c r="K153" s="127">
        <v>2419.6</v>
      </c>
      <c r="L153" s="127" t="s">
        <v>1844</v>
      </c>
      <c r="M153" s="127">
        <v>517.2</v>
      </c>
      <c r="P153" s="127" t="s">
        <v>16</v>
      </c>
      <c r="U153" s="127">
        <v>24.4</v>
      </c>
    </row>
    <row r="154" spans="2:23" ht="12.75">
      <c r="B154" s="127" t="s">
        <v>1887</v>
      </c>
      <c r="C154" s="127" t="s">
        <v>1888</v>
      </c>
      <c r="D154" s="129">
        <v>40062</v>
      </c>
      <c r="E154" s="153">
        <v>0.3229166666666667</v>
      </c>
      <c r="F154" s="127" t="s">
        <v>280</v>
      </c>
      <c r="H154" s="127" t="s">
        <v>1708</v>
      </c>
      <c r="I154" s="127">
        <v>100</v>
      </c>
      <c r="J154" s="127" t="s">
        <v>1733</v>
      </c>
      <c r="K154" s="127">
        <v>2419.6</v>
      </c>
      <c r="L154" s="127" t="s">
        <v>1905</v>
      </c>
      <c r="M154" s="127">
        <v>25.6</v>
      </c>
      <c r="P154" s="127" t="s">
        <v>16</v>
      </c>
      <c r="Q154" s="127" t="s">
        <v>1906</v>
      </c>
      <c r="R154" s="127">
        <v>7.9</v>
      </c>
      <c r="U154" s="127">
        <v>8.9</v>
      </c>
      <c r="V154" s="127">
        <v>19.9</v>
      </c>
      <c r="W154" s="127">
        <v>125</v>
      </c>
    </row>
    <row r="155" spans="2:21" ht="12.75">
      <c r="B155" s="127" t="s">
        <v>1887</v>
      </c>
      <c r="C155" s="127" t="s">
        <v>1888</v>
      </c>
      <c r="D155" s="129">
        <v>40076</v>
      </c>
      <c r="E155" s="153">
        <v>0.3888888888888889</v>
      </c>
      <c r="F155" s="127" t="s">
        <v>280</v>
      </c>
      <c r="H155" s="127" t="s">
        <v>1708</v>
      </c>
      <c r="I155" s="127">
        <v>100</v>
      </c>
      <c r="J155" s="127" t="s">
        <v>1907</v>
      </c>
      <c r="K155" s="127">
        <v>344.1</v>
      </c>
      <c r="L155" s="159" t="s">
        <v>1908</v>
      </c>
      <c r="M155" s="127">
        <v>3</v>
      </c>
      <c r="P155" s="127" t="s">
        <v>16</v>
      </c>
      <c r="U155" s="127">
        <v>11.7</v>
      </c>
    </row>
    <row r="156" spans="2:21" ht="12.75">
      <c r="B156" s="127" t="s">
        <v>1885</v>
      </c>
      <c r="C156" s="127" t="s">
        <v>1888</v>
      </c>
      <c r="D156" s="129">
        <v>40104</v>
      </c>
      <c r="E156" s="153">
        <v>0.3958333333333333</v>
      </c>
      <c r="F156" s="127" t="s">
        <v>300</v>
      </c>
      <c r="H156" s="127" t="s">
        <v>1708</v>
      </c>
      <c r="I156" s="127">
        <v>100</v>
      </c>
      <c r="J156" s="127" t="s">
        <v>1823</v>
      </c>
      <c r="K156" s="127">
        <v>478.6</v>
      </c>
      <c r="L156" s="159" t="s">
        <v>1909</v>
      </c>
      <c r="M156" s="127">
        <v>90.6</v>
      </c>
      <c r="P156" s="127" t="s">
        <v>16</v>
      </c>
      <c r="U156" s="127">
        <v>4.4</v>
      </c>
    </row>
    <row r="157" spans="4:12" ht="12.75">
      <c r="D157" s="129"/>
      <c r="E157" s="153"/>
      <c r="L157" s="159"/>
    </row>
    <row r="158" spans="4:5" ht="12.75">
      <c r="D158" s="129"/>
      <c r="E158" s="129"/>
    </row>
    <row r="159" spans="1:23" ht="12.75">
      <c r="A159" s="159" t="s">
        <v>1910</v>
      </c>
      <c r="B159" s="127" t="s">
        <v>1911</v>
      </c>
      <c r="C159" s="127" t="s">
        <v>569</v>
      </c>
      <c r="D159" s="129">
        <v>39992</v>
      </c>
      <c r="E159" s="153">
        <v>0.3263888888888889</v>
      </c>
      <c r="F159" s="127" t="s">
        <v>300</v>
      </c>
      <c r="G159" s="127" t="s">
        <v>1696</v>
      </c>
      <c r="H159" s="127" t="s">
        <v>1708</v>
      </c>
      <c r="I159" s="127">
        <v>100</v>
      </c>
      <c r="J159" s="127" t="s">
        <v>1912</v>
      </c>
      <c r="K159" s="127">
        <v>686.7</v>
      </c>
      <c r="L159" s="127" t="s">
        <v>1913</v>
      </c>
      <c r="M159" s="127">
        <v>63.7</v>
      </c>
      <c r="P159" s="127" t="s">
        <v>16</v>
      </c>
      <c r="Q159" s="127" t="s">
        <v>1914</v>
      </c>
      <c r="R159" s="127">
        <v>9.1</v>
      </c>
      <c r="V159" s="127">
        <v>19.4</v>
      </c>
      <c r="W159" s="127">
        <v>63</v>
      </c>
    </row>
    <row r="160" spans="2:13" ht="12.75">
      <c r="B160" s="127" t="s">
        <v>1911</v>
      </c>
      <c r="C160" s="127" t="s">
        <v>569</v>
      </c>
      <c r="D160" s="129">
        <v>39992</v>
      </c>
      <c r="E160" s="153">
        <v>0.3263888888888889</v>
      </c>
      <c r="F160" s="127" t="s">
        <v>300</v>
      </c>
      <c r="G160" s="127" t="s">
        <v>1696</v>
      </c>
      <c r="H160" s="127" t="s">
        <v>1700</v>
      </c>
      <c r="I160" s="127">
        <v>100</v>
      </c>
      <c r="J160" s="127" t="s">
        <v>1808</v>
      </c>
      <c r="K160" s="127">
        <v>639.4</v>
      </c>
      <c r="L160" s="127" t="s">
        <v>1915</v>
      </c>
      <c r="M160" s="127">
        <v>36.8</v>
      </c>
    </row>
    <row r="161" spans="2:16" ht="12.75">
      <c r="B161" s="127" t="s">
        <v>1911</v>
      </c>
      <c r="C161" s="127" t="s">
        <v>569</v>
      </c>
      <c r="D161" s="129">
        <v>39992</v>
      </c>
      <c r="E161" s="153">
        <v>0.3263888888888889</v>
      </c>
      <c r="F161" s="127" t="s">
        <v>300</v>
      </c>
      <c r="G161" s="127" t="s">
        <v>1696</v>
      </c>
      <c r="H161" s="127" t="s">
        <v>1916</v>
      </c>
      <c r="I161" s="127">
        <v>100</v>
      </c>
      <c r="J161" s="127" t="s">
        <v>1917</v>
      </c>
      <c r="K161" s="127">
        <v>574.8</v>
      </c>
      <c r="L161" s="127" t="s">
        <v>1918</v>
      </c>
      <c r="M161" s="127">
        <v>60.2</v>
      </c>
      <c r="P161" s="127" t="s">
        <v>16</v>
      </c>
    </row>
    <row r="162" spans="2:16" ht="12.75">
      <c r="B162" s="127" t="s">
        <v>1911</v>
      </c>
      <c r="C162" s="127" t="s">
        <v>569</v>
      </c>
      <c r="D162" s="129">
        <v>39992</v>
      </c>
      <c r="E162" s="153">
        <v>0.3263888888888889</v>
      </c>
      <c r="F162" s="127" t="s">
        <v>300</v>
      </c>
      <c r="G162" s="127" t="s">
        <v>1696</v>
      </c>
      <c r="H162" s="127" t="s">
        <v>1713</v>
      </c>
      <c r="I162" s="127">
        <v>2.5</v>
      </c>
      <c r="N162" s="127">
        <v>40</v>
      </c>
      <c r="O162" s="127">
        <v>800</v>
      </c>
      <c r="P162" s="127" t="s">
        <v>16</v>
      </c>
    </row>
    <row r="163" spans="2:23" ht="12.75">
      <c r="B163" s="127" t="s">
        <v>1911</v>
      </c>
      <c r="C163" s="127" t="s">
        <v>569</v>
      </c>
      <c r="D163" s="129">
        <v>40006</v>
      </c>
      <c r="E163" s="153">
        <v>0.3229166666666667</v>
      </c>
      <c r="F163" s="127" t="s">
        <v>300</v>
      </c>
      <c r="G163" s="127" t="s">
        <v>1696</v>
      </c>
      <c r="H163" s="127" t="s">
        <v>1708</v>
      </c>
      <c r="I163" s="127">
        <v>100</v>
      </c>
      <c r="J163" s="127" t="s">
        <v>1774</v>
      </c>
      <c r="K163" s="127">
        <v>1046.2</v>
      </c>
      <c r="L163" s="127" t="s">
        <v>1919</v>
      </c>
      <c r="M163" s="127">
        <v>26.6</v>
      </c>
      <c r="P163" s="127" t="s">
        <v>16</v>
      </c>
      <c r="Q163" s="127" t="s">
        <v>1920</v>
      </c>
      <c r="R163" s="127">
        <v>9.8</v>
      </c>
      <c r="V163" s="127">
        <v>17.9</v>
      </c>
      <c r="W163" s="127">
        <v>39.3</v>
      </c>
    </row>
    <row r="164" spans="2:23" ht="12.75">
      <c r="B164" s="127" t="s">
        <v>1911</v>
      </c>
      <c r="C164" s="127" t="s">
        <v>569</v>
      </c>
      <c r="D164" s="129">
        <v>40020</v>
      </c>
      <c r="E164" s="153">
        <v>0.3611111111111111</v>
      </c>
      <c r="F164" s="127" t="s">
        <v>1021</v>
      </c>
      <c r="G164" s="127" t="s">
        <v>1707</v>
      </c>
      <c r="H164" s="127" t="s">
        <v>1708</v>
      </c>
      <c r="I164" s="127">
        <v>100</v>
      </c>
      <c r="J164" s="127" t="s">
        <v>1723</v>
      </c>
      <c r="K164" s="127">
        <v>2419.6</v>
      </c>
      <c r="L164" s="127" t="s">
        <v>1921</v>
      </c>
      <c r="M164" s="127">
        <v>201.4</v>
      </c>
      <c r="P164" s="127" t="s">
        <v>16</v>
      </c>
      <c r="Q164" s="127" t="s">
        <v>1922</v>
      </c>
      <c r="R164" s="127">
        <v>8.6</v>
      </c>
      <c r="V164" s="127">
        <v>20.5</v>
      </c>
      <c r="W164" s="127">
        <v>83</v>
      </c>
    </row>
    <row r="165" spans="2:23" ht="12.75">
      <c r="B165" s="127" t="s">
        <v>1911</v>
      </c>
      <c r="C165" s="127" t="s">
        <v>569</v>
      </c>
      <c r="D165" s="129">
        <v>40034</v>
      </c>
      <c r="E165" s="153">
        <v>0.3263888888888889</v>
      </c>
      <c r="F165" s="127" t="s">
        <v>280</v>
      </c>
      <c r="H165" s="127" t="s">
        <v>1708</v>
      </c>
      <c r="I165" s="127">
        <v>100</v>
      </c>
      <c r="J165" s="127" t="s">
        <v>1730</v>
      </c>
      <c r="K165" s="127">
        <v>1299.7</v>
      </c>
      <c r="L165" s="159" t="s">
        <v>1858</v>
      </c>
      <c r="M165" s="127">
        <v>14.6</v>
      </c>
      <c r="P165" s="127" t="s">
        <v>16</v>
      </c>
      <c r="R165" s="127">
        <v>7.8</v>
      </c>
      <c r="V165" s="127">
        <v>21.8</v>
      </c>
      <c r="W165" s="127">
        <v>50.1</v>
      </c>
    </row>
    <row r="166" spans="2:16" ht="12.75">
      <c r="B166" s="127" t="s">
        <v>1911</v>
      </c>
      <c r="C166" s="127" t="s">
        <v>569</v>
      </c>
      <c r="D166" s="129">
        <v>40034</v>
      </c>
      <c r="E166" s="153">
        <v>0.3263888888888889</v>
      </c>
      <c r="F166" s="127" t="s">
        <v>280</v>
      </c>
      <c r="H166" s="127" t="s">
        <v>1713</v>
      </c>
      <c r="I166" s="127">
        <v>2.5</v>
      </c>
      <c r="L166" s="159"/>
      <c r="N166" s="127">
        <v>0</v>
      </c>
      <c r="O166" s="127">
        <v>360</v>
      </c>
      <c r="P166" s="127" t="s">
        <v>16</v>
      </c>
    </row>
    <row r="167" spans="2:23" ht="12.75">
      <c r="B167" s="127" t="s">
        <v>1911</v>
      </c>
      <c r="C167" s="127" t="s">
        <v>569</v>
      </c>
      <c r="D167" s="129">
        <v>40048</v>
      </c>
      <c r="E167" s="153">
        <v>0.3298611111111111</v>
      </c>
      <c r="H167" s="127" t="s">
        <v>1708</v>
      </c>
      <c r="I167" s="127">
        <v>100</v>
      </c>
      <c r="J167" s="127" t="s">
        <v>1723</v>
      </c>
      <c r="K167" s="127">
        <v>2419.6</v>
      </c>
      <c r="L167" s="159" t="s">
        <v>1880</v>
      </c>
      <c r="M167" s="127">
        <v>365.4</v>
      </c>
      <c r="P167" s="127" t="s">
        <v>16</v>
      </c>
      <c r="R167" s="127">
        <v>7.4</v>
      </c>
      <c r="V167" s="127">
        <v>25.3</v>
      </c>
      <c r="W167" s="127">
        <v>75.7</v>
      </c>
    </row>
    <row r="168" spans="2:16" ht="12.75">
      <c r="B168" s="127" t="s">
        <v>1911</v>
      </c>
      <c r="C168" s="127" t="s">
        <v>569</v>
      </c>
      <c r="D168" s="129">
        <v>40048</v>
      </c>
      <c r="E168" s="153">
        <v>0.3298611111111111</v>
      </c>
      <c r="H168" s="127" t="s">
        <v>1713</v>
      </c>
      <c r="I168" s="127">
        <v>2.5</v>
      </c>
      <c r="L168" s="159"/>
      <c r="N168" s="127">
        <v>120</v>
      </c>
      <c r="O168" s="127">
        <v>3280</v>
      </c>
      <c r="P168" s="127" t="s">
        <v>16</v>
      </c>
    </row>
    <row r="169" spans="2:23" ht="12.75">
      <c r="B169" s="127" t="s">
        <v>1911</v>
      </c>
      <c r="C169" s="127" t="s">
        <v>569</v>
      </c>
      <c r="D169" s="129">
        <v>40062</v>
      </c>
      <c r="E169" s="153">
        <v>0.3333333333333333</v>
      </c>
      <c r="F169" s="127" t="s">
        <v>280</v>
      </c>
      <c r="H169" s="127" t="s">
        <v>1708</v>
      </c>
      <c r="I169" s="127">
        <v>100</v>
      </c>
      <c r="J169" s="127" t="s">
        <v>1741</v>
      </c>
      <c r="K169" s="127">
        <v>1553.1</v>
      </c>
      <c r="L169" s="159" t="s">
        <v>1923</v>
      </c>
      <c r="M169" s="127">
        <v>16.6</v>
      </c>
      <c r="P169" s="127" t="s">
        <v>16</v>
      </c>
      <c r="Q169" s="127" t="s">
        <v>1924</v>
      </c>
      <c r="R169" s="127">
        <v>7.9</v>
      </c>
      <c r="V169" s="127">
        <v>20.4</v>
      </c>
      <c r="W169" s="127">
        <v>75</v>
      </c>
    </row>
    <row r="170" spans="2:16" ht="12.75">
      <c r="B170" s="127" t="s">
        <v>1911</v>
      </c>
      <c r="C170" s="127" t="s">
        <v>569</v>
      </c>
      <c r="D170" s="129">
        <v>40062</v>
      </c>
      <c r="E170" s="153">
        <v>0.3333333333333333</v>
      </c>
      <c r="H170" s="127" t="s">
        <v>1713</v>
      </c>
      <c r="I170" s="127">
        <v>2.5</v>
      </c>
      <c r="L170" s="159"/>
      <c r="N170" s="127">
        <v>80</v>
      </c>
      <c r="O170" s="127">
        <v>240</v>
      </c>
      <c r="P170" s="127" t="s">
        <v>16</v>
      </c>
    </row>
    <row r="171" spans="2:23" ht="12.75">
      <c r="B171" s="127" t="s">
        <v>1911</v>
      </c>
      <c r="C171" s="127" t="s">
        <v>1856</v>
      </c>
      <c r="D171" s="129">
        <v>40076</v>
      </c>
      <c r="E171" s="153">
        <v>0.3326388888888889</v>
      </c>
      <c r="F171" s="127" t="s">
        <v>280</v>
      </c>
      <c r="H171" s="127" t="s">
        <v>1708</v>
      </c>
      <c r="I171" s="127">
        <v>100</v>
      </c>
      <c r="J171" s="127" t="s">
        <v>1714</v>
      </c>
      <c r="K171" s="127">
        <v>727</v>
      </c>
      <c r="L171" s="159" t="s">
        <v>1925</v>
      </c>
      <c r="M171" s="127">
        <v>14.5</v>
      </c>
      <c r="P171" s="127" t="s">
        <v>16</v>
      </c>
      <c r="R171" s="127">
        <v>8</v>
      </c>
      <c r="S171" s="127">
        <v>8.4</v>
      </c>
      <c r="T171" s="127">
        <v>8.4</v>
      </c>
      <c r="U171" s="127">
        <v>11.4</v>
      </c>
      <c r="V171" s="127">
        <v>17.6</v>
      </c>
      <c r="W171" s="127">
        <v>93</v>
      </c>
    </row>
    <row r="172" spans="2:23" ht="12.75">
      <c r="B172" s="127" t="s">
        <v>1911</v>
      </c>
      <c r="C172" s="127" t="s">
        <v>1856</v>
      </c>
      <c r="D172" s="129">
        <v>40076</v>
      </c>
      <c r="E172" s="153">
        <v>0.3326388888888889</v>
      </c>
      <c r="F172" s="127" t="s">
        <v>280</v>
      </c>
      <c r="H172" s="127" t="s">
        <v>1713</v>
      </c>
      <c r="I172" s="127">
        <v>2.5</v>
      </c>
      <c r="L172" s="159"/>
      <c r="N172" s="127">
        <v>0</v>
      </c>
      <c r="O172" s="127">
        <v>320</v>
      </c>
      <c r="P172" s="127" t="s">
        <v>16</v>
      </c>
      <c r="R172" s="127">
        <v>8.3</v>
      </c>
      <c r="U172" s="127">
        <v>11.4</v>
      </c>
      <c r="V172" s="127">
        <v>17.6</v>
      </c>
      <c r="W172" s="127">
        <v>93</v>
      </c>
    </row>
    <row r="173" spans="2:23" ht="12.75">
      <c r="B173" s="127" t="s">
        <v>1911</v>
      </c>
      <c r="C173" s="127" t="s">
        <v>1833</v>
      </c>
      <c r="D173" s="129">
        <v>40090</v>
      </c>
      <c r="E173" s="153">
        <v>0.34375</v>
      </c>
      <c r="F173" s="127" t="s">
        <v>300</v>
      </c>
      <c r="G173" s="127" t="s">
        <v>1704</v>
      </c>
      <c r="H173" s="127" t="s">
        <v>1708</v>
      </c>
      <c r="I173" s="127">
        <v>100</v>
      </c>
      <c r="J173" s="127" t="s">
        <v>1716</v>
      </c>
      <c r="K173" s="127">
        <v>1986.3</v>
      </c>
      <c r="L173" s="159" t="s">
        <v>1806</v>
      </c>
      <c r="M173" s="127">
        <v>235.9</v>
      </c>
      <c r="P173" s="127" t="s">
        <v>16</v>
      </c>
      <c r="Q173" s="127" t="s">
        <v>1926</v>
      </c>
      <c r="R173" s="127">
        <v>9.8</v>
      </c>
      <c r="V173" s="127">
        <v>15.7</v>
      </c>
      <c r="W173" s="127">
        <v>90.2</v>
      </c>
    </row>
    <row r="174" spans="2:23" ht="12.75">
      <c r="B174" s="127" t="s">
        <v>1911</v>
      </c>
      <c r="C174" s="127" t="s">
        <v>1833</v>
      </c>
      <c r="D174" s="129">
        <v>40090</v>
      </c>
      <c r="E174" s="153">
        <v>0.34375</v>
      </c>
      <c r="F174" s="127" t="s">
        <v>300</v>
      </c>
      <c r="G174" s="127" t="s">
        <v>1704</v>
      </c>
      <c r="H174" s="127" t="s">
        <v>1700</v>
      </c>
      <c r="I174" s="127">
        <v>100</v>
      </c>
      <c r="J174" s="127" t="s">
        <v>1732</v>
      </c>
      <c r="K174" s="127">
        <v>1011.2</v>
      </c>
      <c r="L174" s="159" t="s">
        <v>1742</v>
      </c>
      <c r="M174" s="127">
        <v>218.7</v>
      </c>
      <c r="P174" s="127" t="s">
        <v>16</v>
      </c>
      <c r="R174" s="127">
        <v>9.8</v>
      </c>
      <c r="V174" s="127">
        <v>15.7</v>
      </c>
      <c r="W174" s="127">
        <v>90.2</v>
      </c>
    </row>
    <row r="175" spans="2:22" ht="12.75">
      <c r="B175" s="127" t="s">
        <v>1911</v>
      </c>
      <c r="C175" s="127" t="s">
        <v>569</v>
      </c>
      <c r="D175" s="129">
        <v>40104</v>
      </c>
      <c r="E175" s="153">
        <v>0.3819444444444444</v>
      </c>
      <c r="F175" s="127" t="s">
        <v>300</v>
      </c>
      <c r="H175" s="127" t="s">
        <v>1708</v>
      </c>
      <c r="I175" s="127">
        <v>100</v>
      </c>
      <c r="J175" s="127" t="s">
        <v>1701</v>
      </c>
      <c r="K175" s="127">
        <v>1119.9</v>
      </c>
      <c r="L175" s="159" t="s">
        <v>1927</v>
      </c>
      <c r="M175" s="127">
        <v>84.2</v>
      </c>
      <c r="P175" s="127" t="s">
        <v>16</v>
      </c>
      <c r="Q175" s="127" t="s">
        <v>1928</v>
      </c>
      <c r="R175" s="127">
        <v>11.1</v>
      </c>
      <c r="V175" s="127">
        <v>9</v>
      </c>
    </row>
    <row r="176" spans="4:5" ht="12.75">
      <c r="D176" s="129"/>
      <c r="E176" s="153"/>
    </row>
    <row r="177" spans="4:5" ht="12.75">
      <c r="D177" s="129"/>
      <c r="E177" s="129"/>
    </row>
    <row r="178" spans="1:16" ht="12.75">
      <c r="A178" s="159" t="s">
        <v>1929</v>
      </c>
      <c r="B178" s="127" t="s">
        <v>1930</v>
      </c>
      <c r="C178" s="127" t="s">
        <v>1931</v>
      </c>
      <c r="D178" s="129">
        <v>39950</v>
      </c>
      <c r="E178" s="153">
        <v>0.4166666666666667</v>
      </c>
      <c r="F178" s="127" t="s">
        <v>396</v>
      </c>
      <c r="G178" s="127" t="s">
        <v>161</v>
      </c>
      <c r="H178" s="127" t="s">
        <v>1697</v>
      </c>
      <c r="I178" s="127">
        <v>100</v>
      </c>
      <c r="J178" s="160" t="s">
        <v>1932</v>
      </c>
      <c r="K178" s="127">
        <v>96</v>
      </c>
      <c r="L178" s="159" t="s">
        <v>1773</v>
      </c>
      <c r="M178" s="127">
        <v>9.7</v>
      </c>
      <c r="P178" s="127" t="s">
        <v>16</v>
      </c>
    </row>
    <row r="179" spans="2:16" ht="12.75">
      <c r="B179" s="127" t="s">
        <v>1930</v>
      </c>
      <c r="C179" s="127" t="s">
        <v>1931</v>
      </c>
      <c r="D179" s="129">
        <v>39978</v>
      </c>
      <c r="E179" s="153">
        <v>0.3333333333333333</v>
      </c>
      <c r="F179" s="127" t="s">
        <v>396</v>
      </c>
      <c r="G179" s="127" t="s">
        <v>1933</v>
      </c>
      <c r="H179" s="127" t="s">
        <v>1708</v>
      </c>
      <c r="I179" s="127">
        <v>100</v>
      </c>
      <c r="J179" s="127" t="s">
        <v>1732</v>
      </c>
      <c r="K179" s="127">
        <v>1011.2</v>
      </c>
      <c r="L179" s="154" t="s">
        <v>1898</v>
      </c>
      <c r="M179" s="155" t="s">
        <v>1934</v>
      </c>
      <c r="P179" s="127" t="s">
        <v>16</v>
      </c>
    </row>
    <row r="180" spans="2:22" ht="12.75">
      <c r="B180" s="127" t="s">
        <v>1930</v>
      </c>
      <c r="C180" s="127" t="s">
        <v>199</v>
      </c>
      <c r="D180" s="129">
        <v>39992</v>
      </c>
      <c r="E180" s="153">
        <v>0.3680555555555556</v>
      </c>
      <c r="F180" s="127" t="s">
        <v>300</v>
      </c>
      <c r="G180" s="127" t="s">
        <v>1707</v>
      </c>
      <c r="H180" s="127" t="s">
        <v>1708</v>
      </c>
      <c r="I180" s="127">
        <v>100</v>
      </c>
      <c r="J180" s="127" t="s">
        <v>1935</v>
      </c>
      <c r="K180" s="127">
        <v>547.5</v>
      </c>
      <c r="L180" s="127" t="s">
        <v>1936</v>
      </c>
      <c r="M180" s="127">
        <v>44.8</v>
      </c>
      <c r="P180" s="127" t="s">
        <v>16</v>
      </c>
      <c r="R180" s="127">
        <v>8.7</v>
      </c>
      <c r="V180" s="127">
        <v>18.6</v>
      </c>
    </row>
    <row r="181" spans="2:23" ht="12.75">
      <c r="B181" s="127" t="s">
        <v>1930</v>
      </c>
      <c r="C181" s="127" t="s">
        <v>1931</v>
      </c>
      <c r="D181" s="129">
        <v>40006</v>
      </c>
      <c r="E181" s="153">
        <v>0.3611111111111111</v>
      </c>
      <c r="F181" s="127" t="s">
        <v>300</v>
      </c>
      <c r="G181" s="127" t="s">
        <v>1707</v>
      </c>
      <c r="H181" s="127" t="s">
        <v>1708</v>
      </c>
      <c r="I181" s="127">
        <v>100</v>
      </c>
      <c r="J181" s="127" t="s">
        <v>1701</v>
      </c>
      <c r="K181" s="127">
        <v>1119.9</v>
      </c>
      <c r="L181" s="127" t="s">
        <v>1851</v>
      </c>
      <c r="M181" s="127">
        <v>40.8</v>
      </c>
      <c r="P181" s="127" t="s">
        <v>16</v>
      </c>
      <c r="Q181" s="127" t="s">
        <v>1937</v>
      </c>
      <c r="R181" s="127">
        <v>9.7</v>
      </c>
      <c r="V181" s="127">
        <v>17.7</v>
      </c>
      <c r="W181" s="127">
        <v>39.8</v>
      </c>
    </row>
    <row r="182" spans="2:23" ht="12.75">
      <c r="B182" s="127" t="s">
        <v>1930</v>
      </c>
      <c r="C182" s="127" t="s">
        <v>199</v>
      </c>
      <c r="D182" s="129">
        <v>40020</v>
      </c>
      <c r="E182" s="153">
        <v>0.34722222222222227</v>
      </c>
      <c r="F182" s="127" t="s">
        <v>300</v>
      </c>
      <c r="G182" s="127" t="s">
        <v>1704</v>
      </c>
      <c r="H182" s="127" t="s">
        <v>1708</v>
      </c>
      <c r="I182" s="127">
        <v>100</v>
      </c>
      <c r="J182" s="127" t="s">
        <v>1723</v>
      </c>
      <c r="K182" s="127">
        <v>2419.6</v>
      </c>
      <c r="L182" s="127" t="s">
        <v>1880</v>
      </c>
      <c r="M182" s="127">
        <v>365.4</v>
      </c>
      <c r="P182" s="127" t="s">
        <v>16</v>
      </c>
      <c r="Q182" s="127" t="s">
        <v>1938</v>
      </c>
      <c r="R182" s="127">
        <v>8.3</v>
      </c>
      <c r="W182" s="127">
        <v>66.5</v>
      </c>
    </row>
    <row r="183" spans="4:5" ht="12.75">
      <c r="D183" s="129"/>
      <c r="E183" s="129"/>
    </row>
    <row r="184" spans="4:5" ht="12.75">
      <c r="D184" s="129"/>
      <c r="E184" s="129"/>
    </row>
    <row r="185" spans="1:23" ht="12.75">
      <c r="A185" s="159" t="s">
        <v>1939</v>
      </c>
      <c r="B185" s="127" t="s">
        <v>1940</v>
      </c>
      <c r="C185" s="127" t="s">
        <v>1833</v>
      </c>
      <c r="D185" s="129">
        <v>40006</v>
      </c>
      <c r="E185" s="153">
        <v>0.3125</v>
      </c>
      <c r="F185" s="127" t="s">
        <v>300</v>
      </c>
      <c r="G185" s="127" t="s">
        <v>1696</v>
      </c>
      <c r="H185" s="127" t="s">
        <v>1708</v>
      </c>
      <c r="I185" s="127">
        <v>100</v>
      </c>
      <c r="J185" s="127" t="s">
        <v>1941</v>
      </c>
      <c r="K185" s="127">
        <v>579.4</v>
      </c>
      <c r="L185" s="127" t="s">
        <v>1715</v>
      </c>
      <c r="M185" s="127">
        <v>42</v>
      </c>
      <c r="P185" s="127" t="s">
        <v>16</v>
      </c>
      <c r="Q185" s="127" t="s">
        <v>1942</v>
      </c>
      <c r="R185" s="127">
        <v>9.8</v>
      </c>
      <c r="V185" s="127">
        <v>18</v>
      </c>
      <c r="W185" s="127">
        <v>39</v>
      </c>
    </row>
    <row r="186" spans="2:23" ht="12.75">
      <c r="B186" s="127" t="s">
        <v>1940</v>
      </c>
      <c r="C186" s="127" t="s">
        <v>1833</v>
      </c>
      <c r="D186" s="129">
        <v>40006</v>
      </c>
      <c r="E186" s="153">
        <v>0.3125</v>
      </c>
      <c r="F186" s="127" t="s">
        <v>300</v>
      </c>
      <c r="G186" s="127" t="s">
        <v>1696</v>
      </c>
      <c r="H186" s="127" t="s">
        <v>1943</v>
      </c>
      <c r="I186" s="127">
        <v>100</v>
      </c>
      <c r="J186" s="127" t="s">
        <v>1792</v>
      </c>
      <c r="K186" s="127">
        <v>866.4</v>
      </c>
      <c r="L186" s="127" t="s">
        <v>1944</v>
      </c>
      <c r="M186" s="127">
        <v>48</v>
      </c>
      <c r="P186" s="127" t="s">
        <v>16</v>
      </c>
      <c r="Q186" s="127" t="s">
        <v>1945</v>
      </c>
      <c r="R186" s="127">
        <v>9.8</v>
      </c>
      <c r="V186" s="127">
        <v>18</v>
      </c>
      <c r="W186" s="127">
        <v>39</v>
      </c>
    </row>
    <row r="187" spans="2:16" ht="12.75">
      <c r="B187" s="127" t="s">
        <v>1940</v>
      </c>
      <c r="C187" s="127" t="s">
        <v>1833</v>
      </c>
      <c r="D187" s="129">
        <v>40006</v>
      </c>
      <c r="E187" s="153">
        <v>0.3125</v>
      </c>
      <c r="F187" s="127" t="s">
        <v>300</v>
      </c>
      <c r="G187" s="127" t="s">
        <v>1696</v>
      </c>
      <c r="H187" s="127" t="s">
        <v>1713</v>
      </c>
      <c r="I187" s="127">
        <v>2.5</v>
      </c>
      <c r="N187" s="127">
        <v>40</v>
      </c>
      <c r="O187" s="127">
        <v>400</v>
      </c>
      <c r="P187" s="127" t="s">
        <v>16</v>
      </c>
    </row>
    <row r="188" spans="2:23" ht="12.75">
      <c r="B188" s="127" t="s">
        <v>1940</v>
      </c>
      <c r="C188" s="127" t="s">
        <v>1833</v>
      </c>
      <c r="D188" s="129">
        <v>40020</v>
      </c>
      <c r="E188" s="153">
        <v>0.3125</v>
      </c>
      <c r="F188" s="127" t="s">
        <v>300</v>
      </c>
      <c r="G188" s="127" t="s">
        <v>1704</v>
      </c>
      <c r="H188" s="127" t="s">
        <v>1708</v>
      </c>
      <c r="I188" s="127">
        <v>100</v>
      </c>
      <c r="J188" s="127" t="s">
        <v>1723</v>
      </c>
      <c r="K188" s="127">
        <v>2419.6</v>
      </c>
      <c r="L188" s="127" t="s">
        <v>1946</v>
      </c>
      <c r="M188" s="127">
        <v>150</v>
      </c>
      <c r="P188" s="127" t="s">
        <v>16</v>
      </c>
      <c r="Q188" s="127" t="s">
        <v>1947</v>
      </c>
      <c r="R188" s="127">
        <v>8.5</v>
      </c>
      <c r="U188" s="127">
        <v>21</v>
      </c>
      <c r="V188" s="127">
        <v>20.8</v>
      </c>
      <c r="W188" s="127">
        <v>67</v>
      </c>
    </row>
    <row r="189" spans="2:23" ht="12.75">
      <c r="B189" s="127" t="s">
        <v>1940</v>
      </c>
      <c r="C189" s="127" t="s">
        <v>1833</v>
      </c>
      <c r="D189" s="129">
        <v>40020</v>
      </c>
      <c r="E189" s="153">
        <v>0.3125</v>
      </c>
      <c r="F189" s="127" t="s">
        <v>300</v>
      </c>
      <c r="G189" s="127" t="s">
        <v>1704</v>
      </c>
      <c r="H189" s="127" t="s">
        <v>1943</v>
      </c>
      <c r="I189" s="127">
        <v>100</v>
      </c>
      <c r="J189" s="127" t="s">
        <v>1723</v>
      </c>
      <c r="K189" s="127">
        <v>2419.6</v>
      </c>
      <c r="L189" s="127" t="s">
        <v>1811</v>
      </c>
      <c r="M189" s="127">
        <v>198.9</v>
      </c>
      <c r="P189" s="127" t="s">
        <v>16</v>
      </c>
      <c r="Q189" s="127" t="s">
        <v>1947</v>
      </c>
      <c r="R189" s="127">
        <v>8.5</v>
      </c>
      <c r="U189" s="127">
        <v>21</v>
      </c>
      <c r="V189" s="127">
        <v>20.8</v>
      </c>
      <c r="W189" s="127">
        <v>67</v>
      </c>
    </row>
    <row r="190" spans="2:23" ht="12.75">
      <c r="B190" s="127" t="s">
        <v>1940</v>
      </c>
      <c r="C190" s="127" t="s">
        <v>1833</v>
      </c>
      <c r="D190" s="129">
        <v>40034</v>
      </c>
      <c r="E190" s="153">
        <v>0.3125</v>
      </c>
      <c r="F190" s="127" t="s">
        <v>280</v>
      </c>
      <c r="G190" s="127" t="s">
        <v>1948</v>
      </c>
      <c r="H190" s="127" t="s">
        <v>1708</v>
      </c>
      <c r="I190" s="127">
        <v>100</v>
      </c>
      <c r="J190" s="127" t="s">
        <v>1698</v>
      </c>
      <c r="K190" s="127">
        <v>1203.3</v>
      </c>
      <c r="L190" s="127" t="s">
        <v>1826</v>
      </c>
      <c r="M190" s="127">
        <v>18.7</v>
      </c>
      <c r="P190" s="127" t="s">
        <v>16</v>
      </c>
      <c r="Q190" s="127" t="s">
        <v>1949</v>
      </c>
      <c r="R190" s="127">
        <v>8.1</v>
      </c>
      <c r="S190" s="127">
        <v>8.2</v>
      </c>
      <c r="U190" s="127">
        <v>18</v>
      </c>
      <c r="V190" s="127">
        <v>21.8</v>
      </c>
      <c r="W190" s="127">
        <v>51.4</v>
      </c>
    </row>
    <row r="191" spans="2:23" ht="12.75">
      <c r="B191" s="127" t="s">
        <v>1940</v>
      </c>
      <c r="C191" s="127" t="s">
        <v>1833</v>
      </c>
      <c r="D191" s="129">
        <v>40034</v>
      </c>
      <c r="E191" s="153">
        <v>0.3125</v>
      </c>
      <c r="F191" s="127" t="s">
        <v>280</v>
      </c>
      <c r="H191" s="127" t="s">
        <v>1943</v>
      </c>
      <c r="I191" s="127">
        <v>100</v>
      </c>
      <c r="J191" s="127" t="s">
        <v>1741</v>
      </c>
      <c r="K191" s="127">
        <v>1553.1</v>
      </c>
      <c r="L191" s="127" t="s">
        <v>1778</v>
      </c>
      <c r="M191" s="127">
        <v>57.3</v>
      </c>
      <c r="P191" s="127" t="s">
        <v>16</v>
      </c>
      <c r="R191" s="127">
        <v>8.2</v>
      </c>
      <c r="U191" s="127">
        <v>18</v>
      </c>
      <c r="V191" s="127">
        <v>21.8</v>
      </c>
      <c r="W191" s="127">
        <v>51.4</v>
      </c>
    </row>
    <row r="192" spans="2:23" ht="12.75">
      <c r="B192" s="127" t="s">
        <v>1940</v>
      </c>
      <c r="C192" s="127" t="s">
        <v>1833</v>
      </c>
      <c r="D192" s="129">
        <v>40048</v>
      </c>
      <c r="E192" s="153">
        <v>0.3333333333333333</v>
      </c>
      <c r="F192" s="127" t="s">
        <v>300</v>
      </c>
      <c r="G192" s="127" t="s">
        <v>116</v>
      </c>
      <c r="H192" s="127" t="s">
        <v>1708</v>
      </c>
      <c r="I192" s="127">
        <v>100</v>
      </c>
      <c r="J192" s="127" t="s">
        <v>1723</v>
      </c>
      <c r="K192" s="127">
        <v>2419.6</v>
      </c>
      <c r="L192" s="127" t="s">
        <v>1950</v>
      </c>
      <c r="M192" s="127">
        <v>344.8</v>
      </c>
      <c r="P192" s="127" t="s">
        <v>16</v>
      </c>
      <c r="Q192" s="127" t="s">
        <v>1951</v>
      </c>
      <c r="R192" s="127">
        <v>6.6</v>
      </c>
      <c r="U192" s="127">
        <v>24</v>
      </c>
      <c r="V192" s="127">
        <v>25</v>
      </c>
      <c r="W192" s="127">
        <v>76.05</v>
      </c>
    </row>
    <row r="193" spans="2:16" ht="12.75">
      <c r="B193" s="127" t="s">
        <v>1940</v>
      </c>
      <c r="C193" s="127" t="s">
        <v>1833</v>
      </c>
      <c r="D193" s="129">
        <v>40048</v>
      </c>
      <c r="E193" s="153">
        <v>0.3333333333333333</v>
      </c>
      <c r="F193" s="127" t="s">
        <v>300</v>
      </c>
      <c r="H193" s="127" t="s">
        <v>1943</v>
      </c>
      <c r="I193" s="127">
        <v>100</v>
      </c>
      <c r="J193" s="127" t="s">
        <v>1723</v>
      </c>
      <c r="K193" s="127">
        <v>2419.6</v>
      </c>
      <c r="L193" s="127" t="s">
        <v>1880</v>
      </c>
      <c r="M193" s="127">
        <v>365.4</v>
      </c>
      <c r="P193" s="127" t="s">
        <v>16</v>
      </c>
    </row>
    <row r="194" spans="2:23" ht="12.75">
      <c r="B194" s="127" t="s">
        <v>1940</v>
      </c>
      <c r="C194" s="127" t="s">
        <v>569</v>
      </c>
      <c r="D194" s="129">
        <v>40062</v>
      </c>
      <c r="E194" s="153">
        <v>0.37847222222222227</v>
      </c>
      <c r="F194" s="127" t="s">
        <v>280</v>
      </c>
      <c r="H194" s="127" t="s">
        <v>1708</v>
      </c>
      <c r="I194" s="127">
        <v>100</v>
      </c>
      <c r="J194" s="127" t="s">
        <v>1701</v>
      </c>
      <c r="K194" s="127">
        <v>1119.9</v>
      </c>
      <c r="L194" s="159" t="s">
        <v>1952</v>
      </c>
      <c r="M194" s="127">
        <v>10.8</v>
      </c>
      <c r="P194" s="127" t="s">
        <v>16</v>
      </c>
      <c r="Q194" s="127" t="s">
        <v>1924</v>
      </c>
      <c r="R194" s="127">
        <v>7.6</v>
      </c>
      <c r="V194" s="127">
        <v>20.3</v>
      </c>
      <c r="W194" s="127">
        <v>75</v>
      </c>
    </row>
    <row r="195" spans="2:16" ht="12.75">
      <c r="B195" s="127" t="s">
        <v>1940</v>
      </c>
      <c r="C195" s="127" t="s">
        <v>569</v>
      </c>
      <c r="D195" s="129">
        <v>40062</v>
      </c>
      <c r="E195" s="153">
        <v>0.37847222222222227</v>
      </c>
      <c r="F195" s="127" t="s">
        <v>280</v>
      </c>
      <c r="H195" s="127" t="s">
        <v>1713</v>
      </c>
      <c r="I195" s="127">
        <v>2.5</v>
      </c>
      <c r="L195" s="159"/>
      <c r="N195" s="127">
        <v>40</v>
      </c>
      <c r="O195" s="127">
        <v>200</v>
      </c>
      <c r="P195" s="127" t="s">
        <v>16</v>
      </c>
    </row>
    <row r="196" spans="2:23" ht="12.75">
      <c r="B196" s="127" t="s">
        <v>1940</v>
      </c>
      <c r="C196" s="127" t="s">
        <v>1856</v>
      </c>
      <c r="D196" s="129">
        <v>40076</v>
      </c>
      <c r="E196" s="153">
        <v>0.2881944444444445</v>
      </c>
      <c r="F196" s="127" t="s">
        <v>280</v>
      </c>
      <c r="G196" s="127" t="s">
        <v>116</v>
      </c>
      <c r="H196" s="127" t="s">
        <v>1708</v>
      </c>
      <c r="I196" s="127">
        <v>100</v>
      </c>
      <c r="J196" s="127" t="s">
        <v>1950</v>
      </c>
      <c r="K196" s="127">
        <v>344.8</v>
      </c>
      <c r="L196" s="159" t="s">
        <v>1881</v>
      </c>
      <c r="M196" s="127">
        <v>9.8</v>
      </c>
      <c r="P196" s="127" t="s">
        <v>16</v>
      </c>
      <c r="Q196" s="127" t="s">
        <v>1953</v>
      </c>
      <c r="R196" s="127">
        <v>8.26</v>
      </c>
      <c r="U196" s="127">
        <v>11.4</v>
      </c>
      <c r="V196" s="127">
        <v>17.1</v>
      </c>
      <c r="W196" s="127">
        <v>93</v>
      </c>
    </row>
    <row r="197" spans="2:23" ht="12.75">
      <c r="B197" s="127" t="s">
        <v>1940</v>
      </c>
      <c r="C197" s="127" t="s">
        <v>1856</v>
      </c>
      <c r="D197" s="129">
        <v>40076</v>
      </c>
      <c r="E197" s="153">
        <v>0.2881944444444445</v>
      </c>
      <c r="F197" s="127" t="s">
        <v>280</v>
      </c>
      <c r="H197" s="127" t="s">
        <v>1700</v>
      </c>
      <c r="I197" s="127">
        <v>100</v>
      </c>
      <c r="J197" s="127" t="s">
        <v>1880</v>
      </c>
      <c r="K197" s="127">
        <v>365.4</v>
      </c>
      <c r="L197" s="159" t="s">
        <v>1954</v>
      </c>
      <c r="M197" s="127">
        <v>8.6</v>
      </c>
      <c r="P197" s="127" t="s">
        <v>16</v>
      </c>
      <c r="R197" s="127">
        <v>8.26</v>
      </c>
      <c r="U197" s="127">
        <v>11.4</v>
      </c>
      <c r="V197" s="127">
        <v>17.1</v>
      </c>
      <c r="W197" s="127">
        <v>93</v>
      </c>
    </row>
    <row r="198" spans="2:23" ht="12.75">
      <c r="B198" s="127" t="s">
        <v>1940</v>
      </c>
      <c r="C198" s="127" t="s">
        <v>1856</v>
      </c>
      <c r="D198" s="129">
        <v>40076</v>
      </c>
      <c r="E198" s="153">
        <v>0.2881944444444445</v>
      </c>
      <c r="F198" s="127" t="s">
        <v>280</v>
      </c>
      <c r="H198" s="127" t="s">
        <v>1713</v>
      </c>
      <c r="I198" s="127">
        <v>2.5</v>
      </c>
      <c r="L198" s="159"/>
      <c r="N198" s="127">
        <v>80</v>
      </c>
      <c r="O198" s="127">
        <v>240</v>
      </c>
      <c r="P198" s="127" t="s">
        <v>16</v>
      </c>
      <c r="R198" s="127">
        <v>8.3</v>
      </c>
      <c r="U198" s="127">
        <v>11.4</v>
      </c>
      <c r="V198" s="127">
        <v>17.1</v>
      </c>
      <c r="W198" s="127">
        <v>93</v>
      </c>
    </row>
    <row r="199" spans="2:23" ht="12.75">
      <c r="B199" s="127" t="s">
        <v>1940</v>
      </c>
      <c r="C199" s="127" t="s">
        <v>1833</v>
      </c>
      <c r="D199" s="129">
        <v>40090</v>
      </c>
      <c r="E199" s="153">
        <v>0.375</v>
      </c>
      <c r="F199" s="127" t="s">
        <v>300</v>
      </c>
      <c r="G199" s="127" t="s">
        <v>1704</v>
      </c>
      <c r="H199" s="127" t="s">
        <v>1708</v>
      </c>
      <c r="I199" s="127">
        <v>100</v>
      </c>
      <c r="J199" s="127" t="s">
        <v>1723</v>
      </c>
      <c r="K199" s="127">
        <v>2419.6</v>
      </c>
      <c r="L199" s="159" t="s">
        <v>1829</v>
      </c>
      <c r="M199" s="127">
        <v>272.3</v>
      </c>
      <c r="P199" s="127" t="s">
        <v>16</v>
      </c>
      <c r="R199" s="127">
        <v>8.9</v>
      </c>
      <c r="V199" s="127">
        <v>15.7</v>
      </c>
      <c r="W199" s="127">
        <v>89.7</v>
      </c>
    </row>
    <row r="200" spans="2:16" ht="12.75">
      <c r="B200" s="127" t="s">
        <v>1940</v>
      </c>
      <c r="C200" s="127" t="s">
        <v>1833</v>
      </c>
      <c r="D200" s="129">
        <v>40090</v>
      </c>
      <c r="E200" s="153">
        <v>0.375</v>
      </c>
      <c r="F200" s="127" t="s">
        <v>300</v>
      </c>
      <c r="G200" s="127" t="s">
        <v>1704</v>
      </c>
      <c r="H200" s="127" t="s">
        <v>1713</v>
      </c>
      <c r="I200" s="127">
        <v>2.5</v>
      </c>
      <c r="L200" s="159"/>
      <c r="N200" s="127">
        <v>240</v>
      </c>
      <c r="O200" s="127">
        <v>4840</v>
      </c>
      <c r="P200" s="127" t="s">
        <v>16</v>
      </c>
    </row>
    <row r="201" spans="2:22" ht="12.75">
      <c r="B201" s="127" t="s">
        <v>1940</v>
      </c>
      <c r="C201" s="127" t="s">
        <v>1833</v>
      </c>
      <c r="D201" s="129">
        <v>40104</v>
      </c>
      <c r="E201" s="153">
        <v>0.37152777777777773</v>
      </c>
      <c r="F201" s="127" t="s">
        <v>300</v>
      </c>
      <c r="H201" s="127" t="s">
        <v>1708</v>
      </c>
      <c r="I201" s="127">
        <v>100</v>
      </c>
      <c r="J201" s="127" t="s">
        <v>1763</v>
      </c>
      <c r="K201" s="127">
        <v>1413.6</v>
      </c>
      <c r="L201" s="159" t="s">
        <v>1955</v>
      </c>
      <c r="M201" s="127">
        <v>83.6</v>
      </c>
      <c r="P201" s="127" t="s">
        <v>16</v>
      </c>
      <c r="Q201" s="127" t="s">
        <v>1956</v>
      </c>
      <c r="R201" s="127">
        <v>9.2</v>
      </c>
      <c r="V201" s="127">
        <v>9</v>
      </c>
    </row>
    <row r="202" spans="2:22" ht="12.75">
      <c r="B202" s="127" t="s">
        <v>1940</v>
      </c>
      <c r="C202" s="127" t="s">
        <v>1833</v>
      </c>
      <c r="D202" s="129">
        <v>40104</v>
      </c>
      <c r="E202" s="153">
        <v>0.37152777777777773</v>
      </c>
      <c r="F202" s="127" t="s">
        <v>300</v>
      </c>
      <c r="G202" s="127" t="s">
        <v>116</v>
      </c>
      <c r="H202" s="127" t="s">
        <v>1700</v>
      </c>
      <c r="I202" s="127">
        <v>100</v>
      </c>
      <c r="J202" s="127" t="s">
        <v>1716</v>
      </c>
      <c r="K202" s="127">
        <v>1986.3</v>
      </c>
      <c r="L202" s="159" t="s">
        <v>1957</v>
      </c>
      <c r="M202" s="127">
        <v>81.6</v>
      </c>
      <c r="P202" s="127" t="s">
        <v>16</v>
      </c>
      <c r="Q202" s="127" t="s">
        <v>1958</v>
      </c>
      <c r="R202" s="127">
        <v>9.2</v>
      </c>
      <c r="V202" s="127">
        <v>9</v>
      </c>
    </row>
    <row r="203" spans="2:22" ht="12.75">
      <c r="B203" s="127" t="s">
        <v>1940</v>
      </c>
      <c r="C203" s="127" t="s">
        <v>1833</v>
      </c>
      <c r="D203" s="129">
        <v>40104</v>
      </c>
      <c r="E203" s="153">
        <v>0.37152777777777773</v>
      </c>
      <c r="F203" s="127" t="s">
        <v>300</v>
      </c>
      <c r="H203" s="127" t="s">
        <v>1943</v>
      </c>
      <c r="I203" s="127">
        <v>100</v>
      </c>
      <c r="J203" s="127" t="s">
        <v>1763</v>
      </c>
      <c r="K203" s="127">
        <v>1413.6</v>
      </c>
      <c r="L203" s="127" t="s">
        <v>1959</v>
      </c>
      <c r="M203" s="127">
        <v>111.2</v>
      </c>
      <c r="P203" s="127" t="s">
        <v>16</v>
      </c>
      <c r="R203" s="127">
        <v>9.2</v>
      </c>
      <c r="V203" s="127">
        <v>9</v>
      </c>
    </row>
    <row r="204" spans="2:17" ht="12.75">
      <c r="B204" s="127" t="s">
        <v>1940</v>
      </c>
      <c r="C204" s="127" t="s">
        <v>1833</v>
      </c>
      <c r="D204" s="129">
        <v>40048</v>
      </c>
      <c r="E204" s="153">
        <v>0.3368055555555556</v>
      </c>
      <c r="F204" s="127" t="s">
        <v>300</v>
      </c>
      <c r="H204" s="127" t="s">
        <v>1943</v>
      </c>
      <c r="I204" s="127">
        <v>100</v>
      </c>
      <c r="J204" s="127" t="s">
        <v>1723</v>
      </c>
      <c r="K204" s="127">
        <v>2419.6</v>
      </c>
      <c r="L204" s="127" t="s">
        <v>1844</v>
      </c>
      <c r="M204" s="127">
        <v>517.2</v>
      </c>
      <c r="P204" s="127" t="s">
        <v>16</v>
      </c>
      <c r="Q204" s="127" t="s">
        <v>1960</v>
      </c>
    </row>
    <row r="205" spans="2:17" ht="12.75">
      <c r="B205" s="127" t="s">
        <v>1940</v>
      </c>
      <c r="C205" s="127" t="s">
        <v>1833</v>
      </c>
      <c r="D205" s="129">
        <v>40090</v>
      </c>
      <c r="E205" s="153">
        <v>0.375</v>
      </c>
      <c r="F205" s="127" t="s">
        <v>300</v>
      </c>
      <c r="G205" s="127" t="s">
        <v>1704</v>
      </c>
      <c r="H205" s="127" t="s">
        <v>1943</v>
      </c>
      <c r="I205" s="127">
        <v>100</v>
      </c>
      <c r="J205" s="127" t="s">
        <v>1723</v>
      </c>
      <c r="K205" s="127">
        <v>2419.6</v>
      </c>
      <c r="L205" s="127" t="s">
        <v>1961</v>
      </c>
      <c r="M205" s="127">
        <v>261.3</v>
      </c>
      <c r="P205" s="127" t="s">
        <v>16</v>
      </c>
      <c r="Q205" s="127" t="s">
        <v>1960</v>
      </c>
    </row>
    <row r="206" spans="2:16" ht="12.75">
      <c r="B206" s="127" t="s">
        <v>1940</v>
      </c>
      <c r="C206" s="127" t="s">
        <v>1833</v>
      </c>
      <c r="D206" s="129">
        <v>40104</v>
      </c>
      <c r="E206" s="153">
        <v>0.37152777777777773</v>
      </c>
      <c r="F206" s="127" t="s">
        <v>300</v>
      </c>
      <c r="H206" s="127" t="s">
        <v>1713</v>
      </c>
      <c r="I206" s="127">
        <v>2.5</v>
      </c>
      <c r="N206" s="127">
        <v>240</v>
      </c>
      <c r="O206" s="127">
        <v>560</v>
      </c>
      <c r="P206" s="127" t="s">
        <v>16</v>
      </c>
    </row>
    <row r="207" spans="4:5" ht="12.75">
      <c r="D207" s="129"/>
      <c r="E207" s="129"/>
    </row>
    <row r="208" spans="1:17" ht="12.75">
      <c r="A208" s="159" t="s">
        <v>1962</v>
      </c>
      <c r="B208" s="127" t="s">
        <v>1963</v>
      </c>
      <c r="C208" s="127" t="s">
        <v>1964</v>
      </c>
      <c r="D208" s="129">
        <v>40006</v>
      </c>
      <c r="E208" s="153">
        <v>0.3090277777777778</v>
      </c>
      <c r="F208" s="127" t="s">
        <v>1965</v>
      </c>
      <c r="G208" s="127" t="s">
        <v>1707</v>
      </c>
      <c r="H208" s="127" t="s">
        <v>1966</v>
      </c>
      <c r="I208" s="127">
        <v>100</v>
      </c>
      <c r="O208" s="127">
        <v>400</v>
      </c>
      <c r="P208" s="127" t="s">
        <v>16</v>
      </c>
      <c r="Q208" s="127" t="s">
        <v>1967</v>
      </c>
    </row>
    <row r="210" spans="4:5" ht="12.75">
      <c r="D210" s="129"/>
      <c r="E210" s="129"/>
    </row>
    <row r="211" spans="4:5" ht="12.75">
      <c r="D211" s="129"/>
      <c r="E211" s="129"/>
    </row>
    <row r="212" spans="1:17" ht="12.75">
      <c r="A212" s="159" t="s">
        <v>1968</v>
      </c>
      <c r="B212" s="127" t="s">
        <v>1969</v>
      </c>
      <c r="C212" s="127" t="s">
        <v>1964</v>
      </c>
      <c r="D212" s="129">
        <v>40006</v>
      </c>
      <c r="E212" s="153">
        <v>0.30069444444444443</v>
      </c>
      <c r="F212" s="127" t="s">
        <v>1899</v>
      </c>
      <c r="G212" s="127" t="s">
        <v>1707</v>
      </c>
      <c r="H212" s="127" t="s">
        <v>1966</v>
      </c>
      <c r="I212" s="127">
        <v>100</v>
      </c>
      <c r="O212" s="127">
        <v>840</v>
      </c>
      <c r="P212" s="127" t="s">
        <v>16</v>
      </c>
      <c r="Q212" s="127" t="s">
        <v>1967</v>
      </c>
    </row>
    <row r="215" spans="1:18" ht="12.75">
      <c r="A215" s="159" t="s">
        <v>1970</v>
      </c>
      <c r="B215" s="127" t="s">
        <v>1971</v>
      </c>
      <c r="C215" s="127" t="s">
        <v>17</v>
      </c>
      <c r="D215" s="129">
        <v>40034</v>
      </c>
      <c r="E215" s="153">
        <v>0.3541666666666667</v>
      </c>
      <c r="H215" s="127" t="s">
        <v>1060</v>
      </c>
      <c r="I215" s="127">
        <v>100</v>
      </c>
      <c r="J215" s="127" t="s">
        <v>1719</v>
      </c>
      <c r="K215" s="127">
        <v>1732.9</v>
      </c>
      <c r="L215" s="127" t="s">
        <v>1972</v>
      </c>
      <c r="M215" s="127">
        <v>33.1</v>
      </c>
      <c r="P215" s="127" t="s">
        <v>16</v>
      </c>
      <c r="R215" s="127">
        <v>7.3</v>
      </c>
    </row>
    <row r="216" spans="2:16" ht="12.75">
      <c r="B216" s="127" t="s">
        <v>1971</v>
      </c>
      <c r="C216" s="127" t="s">
        <v>17</v>
      </c>
      <c r="D216" s="129">
        <v>40034</v>
      </c>
      <c r="E216" s="153">
        <v>0.3541666666666667</v>
      </c>
      <c r="H216" s="127" t="s">
        <v>1700</v>
      </c>
      <c r="I216" s="127">
        <v>100</v>
      </c>
      <c r="J216" s="127" t="s">
        <v>1730</v>
      </c>
      <c r="K216" s="127">
        <v>1299.7</v>
      </c>
      <c r="L216" s="127" t="s">
        <v>1973</v>
      </c>
      <c r="M216" s="127">
        <v>28.5</v>
      </c>
      <c r="P216" s="127" t="s">
        <v>16</v>
      </c>
    </row>
    <row r="218" spans="2:23" ht="12.75">
      <c r="B218" s="161" t="s">
        <v>1974</v>
      </c>
      <c r="C218" s="127" t="s">
        <v>17</v>
      </c>
      <c r="D218" s="129">
        <v>40062</v>
      </c>
      <c r="E218" s="153">
        <v>0.2916666666666667</v>
      </c>
      <c r="F218" s="127" t="s">
        <v>280</v>
      </c>
      <c r="H218" s="127" t="s">
        <v>1060</v>
      </c>
      <c r="I218" s="127">
        <v>100</v>
      </c>
      <c r="J218" s="127" t="s">
        <v>1763</v>
      </c>
      <c r="K218" s="127">
        <v>1413.6</v>
      </c>
      <c r="L218" s="159" t="s">
        <v>1975</v>
      </c>
      <c r="M218" s="127">
        <v>13.5</v>
      </c>
      <c r="P218" s="127" t="s">
        <v>16</v>
      </c>
      <c r="Q218" s="127" t="s">
        <v>1794</v>
      </c>
      <c r="R218" s="127">
        <v>7.9</v>
      </c>
      <c r="U218" s="127">
        <v>8</v>
      </c>
      <c r="V218" s="127">
        <v>20</v>
      </c>
      <c r="W218" s="127">
        <v>76.4</v>
      </c>
    </row>
    <row r="220" spans="2:17" ht="12.75">
      <c r="B220" s="127" t="s">
        <v>1976</v>
      </c>
      <c r="C220" s="127" t="s">
        <v>17</v>
      </c>
      <c r="D220" s="129">
        <v>40091</v>
      </c>
      <c r="E220" s="153">
        <v>0.59375</v>
      </c>
      <c r="F220" s="127" t="s">
        <v>280</v>
      </c>
      <c r="G220" s="127" t="s">
        <v>1704</v>
      </c>
      <c r="H220" s="127" t="s">
        <v>1060</v>
      </c>
      <c r="I220" s="127">
        <v>100</v>
      </c>
      <c r="J220" s="127" t="s">
        <v>1723</v>
      </c>
      <c r="K220" s="127">
        <v>2419.6</v>
      </c>
      <c r="L220" s="127" t="s">
        <v>1716</v>
      </c>
      <c r="M220" s="127">
        <v>1986.3</v>
      </c>
      <c r="P220" s="127" t="s">
        <v>1977</v>
      </c>
      <c r="Q220" s="127" t="s">
        <v>1978</v>
      </c>
    </row>
    <row r="221" spans="2:16" ht="12.75">
      <c r="B221" s="127" t="s">
        <v>1976</v>
      </c>
      <c r="C221" s="127" t="s">
        <v>17</v>
      </c>
      <c r="D221" s="129">
        <v>40091</v>
      </c>
      <c r="E221" s="153">
        <v>0.59375</v>
      </c>
      <c r="F221" s="127" t="s">
        <v>280</v>
      </c>
      <c r="G221" s="127" t="s">
        <v>1704</v>
      </c>
      <c r="H221" s="127" t="s">
        <v>1979</v>
      </c>
      <c r="I221" s="127">
        <v>100</v>
      </c>
      <c r="J221" s="127" t="s">
        <v>1723</v>
      </c>
      <c r="K221" s="127">
        <v>2419.6</v>
      </c>
      <c r="L221" s="127" t="s">
        <v>1709</v>
      </c>
      <c r="M221" s="127">
        <v>2419.6</v>
      </c>
      <c r="P221" s="127" t="s">
        <v>1977</v>
      </c>
    </row>
    <row r="222" spans="2:16" ht="12.75">
      <c r="B222" s="127" t="s">
        <v>1976</v>
      </c>
      <c r="C222" s="127" t="s">
        <v>17</v>
      </c>
      <c r="D222" s="129">
        <v>40091</v>
      </c>
      <c r="E222" s="153">
        <v>0.59375</v>
      </c>
      <c r="F222" s="127" t="s">
        <v>280</v>
      </c>
      <c r="G222" s="127" t="s">
        <v>1704</v>
      </c>
      <c r="H222" s="127" t="s">
        <v>1979</v>
      </c>
      <c r="I222" s="127">
        <v>100</v>
      </c>
      <c r="J222" s="127" t="s">
        <v>1723</v>
      </c>
      <c r="K222" s="127">
        <v>2419.5</v>
      </c>
      <c r="L222" s="127" t="s">
        <v>1732</v>
      </c>
      <c r="M222" s="127">
        <v>2419.5</v>
      </c>
      <c r="P222" s="127" t="s">
        <v>1977</v>
      </c>
    </row>
    <row r="224" spans="1:15" ht="12.75">
      <c r="A224" s="161"/>
      <c r="B224" s="161"/>
      <c r="C224" s="161"/>
      <c r="D224" s="161"/>
      <c r="E224" s="161"/>
      <c r="F224" s="161"/>
      <c r="G224" s="161"/>
      <c r="H224" s="161"/>
      <c r="I224" s="161"/>
      <c r="J224" s="161"/>
      <c r="K224" s="161"/>
      <c r="L224" s="161"/>
      <c r="M224" s="161"/>
      <c r="N224" s="161"/>
      <c r="O224" s="161"/>
    </row>
    <row r="225" spans="1:15" ht="12.75">
      <c r="A225" s="165" t="s">
        <v>1980</v>
      </c>
      <c r="B225" s="165" t="s">
        <v>1981</v>
      </c>
      <c r="C225" s="161"/>
      <c r="D225" s="161"/>
      <c r="E225" s="161"/>
      <c r="F225" s="161"/>
      <c r="G225" s="161"/>
      <c r="H225" s="161"/>
      <c r="I225" s="161"/>
      <c r="J225" s="161"/>
      <c r="K225" s="161"/>
      <c r="L225" s="161"/>
      <c r="M225" s="161"/>
      <c r="N225" s="161"/>
      <c r="O225" s="161"/>
    </row>
    <row r="226" spans="1:15" ht="12.75">
      <c r="A226" s="161" t="s">
        <v>1695</v>
      </c>
      <c r="B226" s="161" t="s">
        <v>849</v>
      </c>
      <c r="C226" s="161"/>
      <c r="D226" s="161"/>
      <c r="E226" s="161"/>
      <c r="F226" s="161"/>
      <c r="G226" s="161"/>
      <c r="H226" s="161"/>
      <c r="I226" s="161"/>
      <c r="J226" s="161"/>
      <c r="K226" s="161"/>
      <c r="L226" s="161"/>
      <c r="M226" s="161"/>
      <c r="N226" s="161"/>
      <c r="O226" s="161"/>
    </row>
    <row r="227" spans="1:15" ht="12.75">
      <c r="A227" s="161" t="s">
        <v>1740</v>
      </c>
      <c r="B227" s="161" t="s">
        <v>1013</v>
      </c>
      <c r="C227" s="161"/>
      <c r="D227" s="161"/>
      <c r="E227" s="161"/>
      <c r="F227" s="161"/>
      <c r="G227" s="161"/>
      <c r="H227" s="161"/>
      <c r="I227" s="161"/>
      <c r="J227" s="161"/>
      <c r="K227" s="161"/>
      <c r="L227" s="161"/>
      <c r="M227" s="161"/>
      <c r="N227" s="161"/>
      <c r="O227" s="161"/>
    </row>
    <row r="228" spans="1:15" ht="12.75">
      <c r="A228" s="161" t="s">
        <v>1769</v>
      </c>
      <c r="B228" s="161" t="s">
        <v>1982</v>
      </c>
      <c r="C228" s="161"/>
      <c r="D228" s="161"/>
      <c r="E228" s="161"/>
      <c r="F228" s="161"/>
      <c r="G228" s="161"/>
      <c r="H228" s="161"/>
      <c r="I228" s="161"/>
      <c r="J228" s="161"/>
      <c r="K228" s="161"/>
      <c r="L228" s="161"/>
      <c r="M228" s="161"/>
      <c r="N228" s="161"/>
      <c r="O228" s="161"/>
    </row>
    <row r="229" spans="1:15" ht="12.75">
      <c r="A229" s="161" t="s">
        <v>1802</v>
      </c>
      <c r="B229" s="161" t="s">
        <v>1983</v>
      </c>
      <c r="C229" s="161"/>
      <c r="D229" s="161"/>
      <c r="E229" s="161"/>
      <c r="F229" s="161"/>
      <c r="G229" s="161"/>
      <c r="H229" s="161"/>
      <c r="I229" s="161"/>
      <c r="J229" s="161"/>
      <c r="K229" s="161"/>
      <c r="L229" s="161"/>
      <c r="M229" s="161"/>
      <c r="N229" s="161"/>
      <c r="O229" s="161"/>
    </row>
    <row r="230" spans="1:15" ht="12.75">
      <c r="A230" s="161" t="s">
        <v>1739</v>
      </c>
      <c r="B230" s="161" t="s">
        <v>1984</v>
      </c>
      <c r="C230" s="161"/>
      <c r="D230" s="161"/>
      <c r="E230" s="161"/>
      <c r="F230" s="161"/>
      <c r="G230" s="161"/>
      <c r="H230" s="161"/>
      <c r="I230" s="161"/>
      <c r="J230" s="161"/>
      <c r="K230" s="161"/>
      <c r="L230" s="161"/>
      <c r="M230" s="161"/>
      <c r="N230" s="161"/>
      <c r="O230" s="161"/>
    </row>
    <row r="231" spans="1:15" ht="12.75">
      <c r="A231" s="161" t="s">
        <v>1863</v>
      </c>
      <c r="B231" s="161" t="s">
        <v>1985</v>
      </c>
      <c r="C231" s="161"/>
      <c r="D231" s="161"/>
      <c r="E231" s="161"/>
      <c r="F231" s="161"/>
      <c r="G231" s="161"/>
      <c r="H231" s="161"/>
      <c r="I231" s="161"/>
      <c r="J231" s="161"/>
      <c r="K231" s="161"/>
      <c r="L231" s="161"/>
      <c r="M231" s="161"/>
      <c r="N231" s="161"/>
      <c r="O231" s="161"/>
    </row>
    <row r="232" spans="1:15" ht="12.75">
      <c r="A232" s="161" t="s">
        <v>1827</v>
      </c>
      <c r="B232" s="161" t="s">
        <v>1986</v>
      </c>
      <c r="C232" s="161"/>
      <c r="D232" s="161"/>
      <c r="E232" s="161"/>
      <c r="F232" s="161"/>
      <c r="G232" s="161"/>
      <c r="H232" s="161"/>
      <c r="I232" s="161"/>
      <c r="J232" s="161"/>
      <c r="K232" s="161"/>
      <c r="L232" s="161"/>
      <c r="M232" s="161"/>
      <c r="N232" s="161"/>
      <c r="O232" s="161"/>
    </row>
    <row r="233" spans="1:15" ht="12.75">
      <c r="A233" s="161" t="s">
        <v>1940</v>
      </c>
      <c r="B233" s="161" t="s">
        <v>1987</v>
      </c>
      <c r="C233" s="161"/>
      <c r="D233" s="161"/>
      <c r="E233" s="161"/>
      <c r="F233" s="161"/>
      <c r="G233" s="161"/>
      <c r="H233" s="161"/>
      <c r="I233" s="161"/>
      <c r="J233" s="161"/>
      <c r="K233" s="161"/>
      <c r="L233" s="161"/>
      <c r="M233" s="161"/>
      <c r="N233" s="161"/>
      <c r="O233" s="161"/>
    </row>
    <row r="234" spans="1:15" ht="12.75">
      <c r="A234" s="161" t="s">
        <v>1838</v>
      </c>
      <c r="B234" s="161" t="s">
        <v>1988</v>
      </c>
      <c r="C234" s="161"/>
      <c r="D234" s="161"/>
      <c r="E234" s="161"/>
      <c r="F234" s="161"/>
      <c r="G234" s="161"/>
      <c r="H234" s="161"/>
      <c r="I234" s="161"/>
      <c r="J234" s="161"/>
      <c r="K234" s="161"/>
      <c r="L234" s="161"/>
      <c r="M234" s="161"/>
      <c r="N234" s="161"/>
      <c r="O234" s="161"/>
    </row>
    <row r="235" spans="1:15" ht="12.75">
      <c r="A235" s="161" t="s">
        <v>1911</v>
      </c>
      <c r="B235" s="161" t="s">
        <v>1989</v>
      </c>
      <c r="C235" s="161"/>
      <c r="D235" s="161"/>
      <c r="E235" s="161"/>
      <c r="F235" s="161"/>
      <c r="G235" s="161"/>
      <c r="H235" s="161"/>
      <c r="I235" s="161"/>
      <c r="J235" s="161"/>
      <c r="K235" s="161"/>
      <c r="L235" s="161"/>
      <c r="M235" s="161"/>
      <c r="N235" s="161"/>
      <c r="O235" s="161"/>
    </row>
    <row r="236" spans="1:15" ht="12.75">
      <c r="A236" s="161" t="s">
        <v>1847</v>
      </c>
      <c r="B236" s="161" t="s">
        <v>1990</v>
      </c>
      <c r="C236" s="161"/>
      <c r="D236" s="161"/>
      <c r="E236" s="161"/>
      <c r="F236" s="161"/>
      <c r="G236" s="161"/>
      <c r="H236" s="161"/>
      <c r="I236" s="161"/>
      <c r="J236" s="161"/>
      <c r="K236" s="161"/>
      <c r="L236" s="161"/>
      <c r="M236" s="161"/>
      <c r="N236" s="161"/>
      <c r="O236" s="161"/>
    </row>
    <row r="237" spans="1:15" ht="12.75">
      <c r="A237" s="161"/>
      <c r="B237" s="161"/>
      <c r="C237" s="161"/>
      <c r="D237" s="161"/>
      <c r="E237" s="161"/>
      <c r="F237" s="161"/>
      <c r="G237" s="161"/>
      <c r="H237" s="161"/>
      <c r="I237" s="161"/>
      <c r="J237" s="161"/>
      <c r="K237" s="161"/>
      <c r="L237" s="161"/>
      <c r="M237" s="161"/>
      <c r="N237" s="161"/>
      <c r="O237" s="161"/>
    </row>
    <row r="238" spans="1:15" ht="12.75">
      <c r="A238" s="165" t="s">
        <v>1991</v>
      </c>
      <c r="B238" s="161" t="s">
        <v>1992</v>
      </c>
      <c r="C238" s="161"/>
      <c r="D238" s="161"/>
      <c r="E238" s="161"/>
      <c r="F238" s="161"/>
      <c r="G238" s="161"/>
      <c r="H238" s="161"/>
      <c r="I238" s="161"/>
      <c r="J238" s="161"/>
      <c r="K238" s="161"/>
      <c r="L238" s="161"/>
      <c r="M238" s="161"/>
      <c r="N238" s="161"/>
      <c r="O238" s="161"/>
    </row>
    <row r="239" spans="1:15" ht="12.75">
      <c r="A239" s="161"/>
      <c r="B239" s="161" t="s">
        <v>1993</v>
      </c>
      <c r="C239" s="161"/>
      <c r="D239" s="161"/>
      <c r="E239" s="161"/>
      <c r="F239" s="161"/>
      <c r="G239" s="161"/>
      <c r="H239" s="161"/>
      <c r="I239" s="161"/>
      <c r="J239" s="161"/>
      <c r="K239" s="161"/>
      <c r="L239" s="161"/>
      <c r="M239" s="161"/>
      <c r="N239" s="161"/>
      <c r="O239" s="161"/>
    </row>
    <row r="240" spans="1:15" ht="12.75">
      <c r="A240" s="161"/>
      <c r="B240" s="161"/>
      <c r="C240" s="161"/>
      <c r="D240" s="161"/>
      <c r="E240" s="161"/>
      <c r="F240" s="161"/>
      <c r="G240" s="161"/>
      <c r="H240" s="161"/>
      <c r="I240" s="161"/>
      <c r="J240" s="161"/>
      <c r="K240" s="161"/>
      <c r="L240" s="161"/>
      <c r="M240" s="161"/>
      <c r="N240" s="161"/>
      <c r="O240" s="161"/>
    </row>
    <row r="241" spans="1:15" ht="12.75">
      <c r="A241" s="161"/>
      <c r="B241" s="165" t="s">
        <v>1994</v>
      </c>
      <c r="C241" s="161"/>
      <c r="D241" s="161"/>
      <c r="E241" s="161"/>
      <c r="F241" s="161"/>
      <c r="G241" s="161"/>
      <c r="H241" s="161"/>
      <c r="I241" s="161"/>
      <c r="J241" s="161"/>
      <c r="K241" s="161"/>
      <c r="L241" s="161"/>
      <c r="M241" s="161"/>
      <c r="N241" s="161"/>
      <c r="O241" s="161"/>
    </row>
    <row r="242" spans="1:18" ht="12.75">
      <c r="A242" s="161" t="s">
        <v>1363</v>
      </c>
      <c r="B242" s="161" t="s">
        <v>1695</v>
      </c>
      <c r="C242" s="161" t="s">
        <v>17</v>
      </c>
      <c r="D242" s="162">
        <v>39930</v>
      </c>
      <c r="E242" s="163">
        <v>0.375</v>
      </c>
      <c r="F242" s="161" t="s">
        <v>300</v>
      </c>
      <c r="G242" s="161" t="s">
        <v>1696</v>
      </c>
      <c r="H242" s="161" t="s">
        <v>1697</v>
      </c>
      <c r="I242" s="161">
        <v>100</v>
      </c>
      <c r="J242" s="161" t="s">
        <v>1698</v>
      </c>
      <c r="K242" s="161">
        <v>1203.3</v>
      </c>
      <c r="L242" s="161" t="s">
        <v>1699</v>
      </c>
      <c r="M242" s="161">
        <v>83.3</v>
      </c>
      <c r="N242" s="161"/>
      <c r="O242" s="161"/>
      <c r="P242" s="161" t="s">
        <v>16</v>
      </c>
      <c r="Q242" s="161"/>
      <c r="R242" s="161"/>
    </row>
    <row r="243" spans="1:18" ht="12.75">
      <c r="A243" s="161"/>
      <c r="B243" s="161" t="s">
        <v>1695</v>
      </c>
      <c r="C243" s="161" t="s">
        <v>17</v>
      </c>
      <c r="D243" s="162">
        <v>39930</v>
      </c>
      <c r="E243" s="163">
        <v>0.375</v>
      </c>
      <c r="F243" s="161" t="s">
        <v>300</v>
      </c>
      <c r="G243" s="161" t="s">
        <v>1696</v>
      </c>
      <c r="H243" s="161" t="s">
        <v>1700</v>
      </c>
      <c r="I243" s="161">
        <v>100</v>
      </c>
      <c r="J243" s="161" t="s">
        <v>1701</v>
      </c>
      <c r="K243" s="161">
        <v>1119.9</v>
      </c>
      <c r="L243" s="161" t="s">
        <v>1702</v>
      </c>
      <c r="M243" s="161">
        <v>93.2</v>
      </c>
      <c r="N243" s="161"/>
      <c r="O243" s="161"/>
      <c r="P243" s="161" t="s">
        <v>16</v>
      </c>
      <c r="Q243" s="161"/>
      <c r="R243" s="161"/>
    </row>
    <row r="244" spans="1:15" ht="12.75">
      <c r="A244" s="161"/>
      <c r="B244" s="161" t="s">
        <v>1695</v>
      </c>
      <c r="C244" s="161" t="s">
        <v>17</v>
      </c>
      <c r="D244" s="162">
        <v>39930</v>
      </c>
      <c r="E244" s="163">
        <v>0.375</v>
      </c>
      <c r="F244" s="161" t="s">
        <v>300</v>
      </c>
      <c r="G244" s="161" t="s">
        <v>1696</v>
      </c>
      <c r="H244" s="161" t="s">
        <v>1995</v>
      </c>
      <c r="I244" s="161">
        <v>100</v>
      </c>
      <c r="J244" s="161" t="s">
        <v>1996</v>
      </c>
      <c r="K244" s="161"/>
      <c r="L244" s="161" t="s">
        <v>1738</v>
      </c>
      <c r="M244" s="161">
        <v>111.9</v>
      </c>
      <c r="N244" s="161" t="s">
        <v>1997</v>
      </c>
      <c r="O244" s="161"/>
    </row>
    <row r="245" spans="1:15" ht="12.75">
      <c r="A245" s="166"/>
      <c r="B245" s="161" t="s">
        <v>1838</v>
      </c>
      <c r="C245" s="161" t="s">
        <v>17</v>
      </c>
      <c r="D245" s="162">
        <v>40021</v>
      </c>
      <c r="E245" s="164">
        <v>0.6180555555555556</v>
      </c>
      <c r="F245" s="161" t="s">
        <v>280</v>
      </c>
      <c r="G245" s="161" t="s">
        <v>1696</v>
      </c>
      <c r="H245" s="161" t="s">
        <v>1995</v>
      </c>
      <c r="I245" s="161">
        <v>100</v>
      </c>
      <c r="J245" s="161" t="s">
        <v>1723</v>
      </c>
      <c r="K245" s="161">
        <v>2419.6</v>
      </c>
      <c r="L245" s="161" t="s">
        <v>1743</v>
      </c>
      <c r="M245" s="161">
        <v>816.4</v>
      </c>
      <c r="N245" s="161" t="s">
        <v>1998</v>
      </c>
      <c r="O245" s="161"/>
    </row>
    <row r="246" spans="1:15" ht="12.75">
      <c r="A246" s="161"/>
      <c r="B246" s="161" t="s">
        <v>1838</v>
      </c>
      <c r="C246" s="161" t="s">
        <v>17</v>
      </c>
      <c r="D246" s="162">
        <v>40021</v>
      </c>
      <c r="E246" s="164">
        <v>0.6180555555555556</v>
      </c>
      <c r="F246" s="161" t="s">
        <v>280</v>
      </c>
      <c r="G246" s="161" t="s">
        <v>1696</v>
      </c>
      <c r="H246" s="161" t="s">
        <v>1995</v>
      </c>
      <c r="I246" s="161">
        <v>100</v>
      </c>
      <c r="J246" s="161" t="s">
        <v>1723</v>
      </c>
      <c r="K246" s="161">
        <v>2419.6</v>
      </c>
      <c r="L246" s="161" t="s">
        <v>1743</v>
      </c>
      <c r="M246" s="161">
        <v>816.4</v>
      </c>
      <c r="N246" s="161" t="s">
        <v>1999</v>
      </c>
      <c r="O246" s="161"/>
    </row>
    <row r="247" spans="1:15" ht="12.75">
      <c r="A247" s="161"/>
      <c r="B247" s="161" t="s">
        <v>1838</v>
      </c>
      <c r="C247" s="161" t="s">
        <v>17</v>
      </c>
      <c r="D247" s="162">
        <v>40021</v>
      </c>
      <c r="E247" s="164">
        <v>0.6180555555555556</v>
      </c>
      <c r="F247" s="161" t="s">
        <v>280</v>
      </c>
      <c r="G247" s="161" t="s">
        <v>1696</v>
      </c>
      <c r="H247" s="161" t="s">
        <v>1995</v>
      </c>
      <c r="I247" s="161">
        <v>100</v>
      </c>
      <c r="J247" s="161" t="s">
        <v>1723</v>
      </c>
      <c r="K247" s="161">
        <v>2419.6</v>
      </c>
      <c r="L247" s="161" t="s">
        <v>1714</v>
      </c>
      <c r="M247" s="161">
        <v>727</v>
      </c>
      <c r="N247" s="161" t="s">
        <v>2000</v>
      </c>
      <c r="O247" s="161"/>
    </row>
    <row r="248" spans="1:21" ht="12.75">
      <c r="A248" s="161"/>
      <c r="B248" s="161" t="s">
        <v>1976</v>
      </c>
      <c r="C248" s="161" t="s">
        <v>17</v>
      </c>
      <c r="D248" s="162">
        <v>40091</v>
      </c>
      <c r="E248" s="163">
        <v>0.59375</v>
      </c>
      <c r="F248" s="161" t="s">
        <v>280</v>
      </c>
      <c r="G248" s="161" t="s">
        <v>1704</v>
      </c>
      <c r="H248" s="161" t="s">
        <v>1060</v>
      </c>
      <c r="I248" s="161">
        <v>100</v>
      </c>
      <c r="J248" s="161" t="s">
        <v>1723</v>
      </c>
      <c r="K248" s="161">
        <v>2419.6</v>
      </c>
      <c r="L248" s="161" t="s">
        <v>1716</v>
      </c>
      <c r="M248" s="161">
        <v>1986.3</v>
      </c>
      <c r="N248" s="155"/>
      <c r="O248" s="155"/>
      <c r="P248" s="161" t="s">
        <v>1977</v>
      </c>
      <c r="Q248" s="161" t="s">
        <v>1978</v>
      </c>
      <c r="R248" s="161"/>
      <c r="S248" s="161"/>
      <c r="T248" s="161"/>
      <c r="U248" s="161"/>
    </row>
    <row r="249" spans="1:21" ht="12.75">
      <c r="A249" s="161"/>
      <c r="B249" s="161" t="s">
        <v>1976</v>
      </c>
      <c r="C249" s="161" t="s">
        <v>17</v>
      </c>
      <c r="D249" s="162">
        <v>40091</v>
      </c>
      <c r="E249" s="163">
        <v>0.59375</v>
      </c>
      <c r="F249" s="161" t="s">
        <v>280</v>
      </c>
      <c r="G249" s="161" t="s">
        <v>1704</v>
      </c>
      <c r="H249" s="161" t="s">
        <v>1979</v>
      </c>
      <c r="I249" s="161">
        <v>100</v>
      </c>
      <c r="J249" s="161" t="s">
        <v>1723</v>
      </c>
      <c r="K249" s="161">
        <v>2419.6</v>
      </c>
      <c r="L249" s="161" t="s">
        <v>1709</v>
      </c>
      <c r="M249" s="161">
        <v>2419.6</v>
      </c>
      <c r="N249" s="155"/>
      <c r="O249" s="155"/>
      <c r="P249" s="161" t="s">
        <v>1977</v>
      </c>
      <c r="Q249" s="161"/>
      <c r="R249" s="161"/>
      <c r="S249" s="161"/>
      <c r="T249" s="161"/>
      <c r="U249" s="161"/>
    </row>
    <row r="250" spans="1:21" ht="12.75">
      <c r="A250" s="161"/>
      <c r="B250" s="161" t="s">
        <v>1976</v>
      </c>
      <c r="C250" s="161" t="s">
        <v>17</v>
      </c>
      <c r="D250" s="162">
        <v>40091</v>
      </c>
      <c r="E250" s="163">
        <v>0.59375</v>
      </c>
      <c r="F250" s="161" t="s">
        <v>280</v>
      </c>
      <c r="G250" s="161" t="s">
        <v>1704</v>
      </c>
      <c r="H250" s="161" t="s">
        <v>1979</v>
      </c>
      <c r="I250" s="161">
        <v>100</v>
      </c>
      <c r="J250" s="161" t="s">
        <v>1723</v>
      </c>
      <c r="K250" s="161">
        <v>2419.5</v>
      </c>
      <c r="L250" s="161" t="s">
        <v>1732</v>
      </c>
      <c r="M250" s="161">
        <v>2419.5</v>
      </c>
      <c r="N250" s="155"/>
      <c r="O250" s="155"/>
      <c r="P250" s="161" t="s">
        <v>1977</v>
      </c>
      <c r="Q250" s="161"/>
      <c r="R250" s="161"/>
      <c r="S250" s="161"/>
      <c r="T250" s="161"/>
      <c r="U250" s="161"/>
    </row>
    <row r="252" spans="1:36" ht="12.75">
      <c r="A252" s="131"/>
      <c r="B252" s="131"/>
      <c r="C252" s="131"/>
      <c r="D252" s="131"/>
      <c r="E252" s="131"/>
      <c r="F252" s="131"/>
      <c r="G252" s="131"/>
      <c r="H252" s="131"/>
      <c r="I252" s="131"/>
      <c r="J252" s="131"/>
      <c r="K252" s="131"/>
      <c r="L252" s="131"/>
      <c r="M252" s="131"/>
      <c r="N252" s="131"/>
      <c r="O252" s="131"/>
      <c r="P252" s="131"/>
      <c r="Q252" s="131"/>
      <c r="R252" s="131"/>
      <c r="S252" s="131"/>
      <c r="T252" s="131"/>
      <c r="U252" s="131"/>
      <c r="V252" s="131"/>
      <c r="W252" s="131"/>
      <c r="X252" s="131"/>
      <c r="Y252" s="131"/>
      <c r="Z252" s="131"/>
      <c r="AA252" s="131"/>
      <c r="AB252" s="131"/>
      <c r="AC252" s="131"/>
      <c r="AD252" s="131"/>
      <c r="AE252" s="131"/>
      <c r="AF252" s="131"/>
      <c r="AG252" s="131"/>
      <c r="AH252" s="131"/>
      <c r="AI252" s="131"/>
      <c r="AJ252" s="131"/>
    </row>
    <row r="254" spans="1:36" ht="13.5" thickBot="1">
      <c r="A254" s="125" t="s">
        <v>0</v>
      </c>
      <c r="B254" s="125" t="s">
        <v>1</v>
      </c>
      <c r="C254" s="125" t="s">
        <v>1446</v>
      </c>
      <c r="D254" s="125" t="s">
        <v>1447</v>
      </c>
      <c r="E254" s="125" t="s">
        <v>1448</v>
      </c>
      <c r="F254" s="125" t="s">
        <v>1449</v>
      </c>
      <c r="G254" s="125" t="s">
        <v>1450</v>
      </c>
      <c r="H254" s="125" t="s">
        <v>1451</v>
      </c>
      <c r="I254" s="125" t="s">
        <v>1452</v>
      </c>
      <c r="J254" s="125" t="s">
        <v>1453</v>
      </c>
      <c r="K254" s="125" t="s">
        <v>612</v>
      </c>
      <c r="L254" s="125" t="s">
        <v>1454</v>
      </c>
      <c r="M254" s="125" t="s">
        <v>1455</v>
      </c>
      <c r="N254" s="125" t="s">
        <v>265</v>
      </c>
      <c r="O254" s="125" t="s">
        <v>266</v>
      </c>
      <c r="P254" s="125" t="s">
        <v>1456</v>
      </c>
      <c r="Q254" s="125" t="s">
        <v>1457</v>
      </c>
      <c r="R254" s="125" t="s">
        <v>1458</v>
      </c>
      <c r="S254" s="125" t="s">
        <v>1459</v>
      </c>
      <c r="T254" s="125" t="s">
        <v>1460</v>
      </c>
      <c r="U254" s="125" t="s">
        <v>1461</v>
      </c>
      <c r="V254" s="125" t="s">
        <v>1462</v>
      </c>
      <c r="W254" s="125" t="s">
        <v>1463</v>
      </c>
      <c r="X254" s="125" t="s">
        <v>1104</v>
      </c>
      <c r="Y254" s="125" t="s">
        <v>1105</v>
      </c>
      <c r="Z254" s="125" t="s">
        <v>1106</v>
      </c>
      <c r="AA254" s="125" t="s">
        <v>10</v>
      </c>
      <c r="AB254" s="125" t="s">
        <v>1107</v>
      </c>
      <c r="AC254" s="125" t="s">
        <v>994</v>
      </c>
      <c r="AD254" s="125" t="s">
        <v>1108</v>
      </c>
      <c r="AE254" s="125" t="s">
        <v>1109</v>
      </c>
      <c r="AF254" s="125" t="s">
        <v>1110</v>
      </c>
      <c r="AG254" s="125" t="s">
        <v>1111</v>
      </c>
      <c r="AH254" s="125" t="s">
        <v>1112</v>
      </c>
      <c r="AI254" s="126" t="s">
        <v>1113</v>
      </c>
      <c r="AJ254" s="125" t="s">
        <v>1114</v>
      </c>
    </row>
    <row r="255" spans="1:36" ht="12.75">
      <c r="A255" s="133"/>
      <c r="B255" s="133"/>
      <c r="C255" s="91"/>
      <c r="D255" s="91"/>
      <c r="E255" s="133" t="s">
        <v>1117</v>
      </c>
      <c r="F255" s="91"/>
      <c r="G255" s="91"/>
      <c r="H255" s="133"/>
      <c r="I255" s="91"/>
      <c r="J255" s="91"/>
      <c r="K255" s="91"/>
      <c r="L255" s="91"/>
      <c r="M255" s="91"/>
      <c r="N255" s="91"/>
      <c r="O255" s="133"/>
      <c r="P255" s="91"/>
      <c r="Q255" s="91"/>
      <c r="R255" s="91"/>
      <c r="S255" s="91"/>
      <c r="T255" s="91"/>
      <c r="U255" s="91"/>
      <c r="V255" s="91"/>
      <c r="W255" s="91"/>
      <c r="X255" s="91"/>
      <c r="Y255" s="91"/>
      <c r="Z255" s="91"/>
      <c r="AA255" s="133"/>
      <c r="AB255" s="133" t="s">
        <v>1115</v>
      </c>
      <c r="AC255" s="133" t="s">
        <v>1116</v>
      </c>
      <c r="AD255" s="133" t="s">
        <v>1117</v>
      </c>
      <c r="AE255" s="91"/>
      <c r="AF255" s="91"/>
      <c r="AG255" s="91"/>
      <c r="AH255" s="91"/>
      <c r="AI255" s="122"/>
      <c r="AJ255" s="91"/>
    </row>
    <row r="256" spans="1:36" ht="12.75">
      <c r="A256" s="133"/>
      <c r="B256" s="133"/>
      <c r="C256" s="91"/>
      <c r="D256" s="91"/>
      <c r="E256" s="91"/>
      <c r="F256" s="91"/>
      <c r="G256" s="91"/>
      <c r="H256" s="133"/>
      <c r="I256" s="91"/>
      <c r="J256" s="91"/>
      <c r="K256" s="91"/>
      <c r="L256" s="91"/>
      <c r="M256" s="91"/>
      <c r="N256" s="91"/>
      <c r="O256" s="133"/>
      <c r="P256" s="91"/>
      <c r="Q256" s="91"/>
      <c r="R256" s="91"/>
      <c r="S256" s="91"/>
      <c r="T256" s="91"/>
      <c r="U256" s="91"/>
      <c r="V256" s="91"/>
      <c r="W256" s="91"/>
      <c r="X256" s="91"/>
      <c r="Y256" s="91"/>
      <c r="Z256" s="91"/>
      <c r="AA256" s="133"/>
      <c r="AB256" s="91"/>
      <c r="AC256" s="91"/>
      <c r="AD256" s="91"/>
      <c r="AE256" s="91"/>
      <c r="AF256" s="91"/>
      <c r="AG256" s="91"/>
      <c r="AH256" s="91"/>
      <c r="AI256" s="122"/>
      <c r="AJ256" s="91"/>
    </row>
    <row r="257" spans="1:36" ht="12.75">
      <c r="A257" s="133" t="s">
        <v>346</v>
      </c>
      <c r="B257" s="133" t="s">
        <v>348</v>
      </c>
      <c r="C257" s="139">
        <v>39921</v>
      </c>
      <c r="D257" s="141">
        <v>0.3854166666666667</v>
      </c>
      <c r="E257" s="133">
        <v>9.5</v>
      </c>
      <c r="F257" s="147" t="s">
        <v>2001</v>
      </c>
      <c r="G257" s="135" t="s">
        <v>2002</v>
      </c>
      <c r="H257" s="133" t="s">
        <v>42</v>
      </c>
      <c r="I257" s="133" t="s">
        <v>625</v>
      </c>
      <c r="J257" s="91"/>
      <c r="K257" s="133">
        <v>1</v>
      </c>
      <c r="L257" s="91"/>
      <c r="M257" s="91"/>
      <c r="N257" s="133" t="s">
        <v>214</v>
      </c>
      <c r="O257" s="133" t="s">
        <v>297</v>
      </c>
      <c r="P257" s="91"/>
      <c r="Q257" s="91"/>
      <c r="R257" s="91"/>
      <c r="S257" s="91"/>
      <c r="T257" s="91"/>
      <c r="U257" s="91"/>
      <c r="V257" s="91"/>
      <c r="W257" s="91"/>
      <c r="X257" s="91"/>
      <c r="Y257" s="91"/>
      <c r="Z257" s="91"/>
      <c r="AA257" s="133"/>
      <c r="AB257" s="91"/>
      <c r="AC257" s="133">
        <v>1.5</v>
      </c>
      <c r="AD257" s="133">
        <v>7.5</v>
      </c>
      <c r="AE257" s="133">
        <v>6.8</v>
      </c>
      <c r="AF257" s="133">
        <v>11.4</v>
      </c>
      <c r="AG257" s="133">
        <v>11.2</v>
      </c>
      <c r="AH257" s="133">
        <v>11.2</v>
      </c>
      <c r="AI257" s="134">
        <v>11.3</v>
      </c>
      <c r="AJ257" s="91"/>
    </row>
    <row r="258" spans="1:36" ht="12.75">
      <c r="A258" s="133" t="s">
        <v>346</v>
      </c>
      <c r="B258" s="133" t="s">
        <v>2003</v>
      </c>
      <c r="C258" s="139">
        <v>39950</v>
      </c>
      <c r="D258" s="167" t="s">
        <v>2004</v>
      </c>
      <c r="E258" s="133">
        <v>13</v>
      </c>
      <c r="F258" s="91"/>
      <c r="G258" s="133">
        <v>0</v>
      </c>
      <c r="H258" s="133" t="s">
        <v>42</v>
      </c>
      <c r="I258" s="133" t="s">
        <v>417</v>
      </c>
      <c r="J258" s="133"/>
      <c r="K258" s="133">
        <v>1</v>
      </c>
      <c r="L258" s="141"/>
      <c r="M258" s="141"/>
      <c r="N258" s="133"/>
      <c r="O258" s="133" t="s">
        <v>286</v>
      </c>
      <c r="P258" s="91"/>
      <c r="Q258" s="91"/>
      <c r="R258" s="91"/>
      <c r="S258" s="91"/>
      <c r="T258" s="91"/>
      <c r="U258" s="91"/>
      <c r="V258" s="91"/>
      <c r="W258" s="91"/>
      <c r="X258" s="91"/>
      <c r="Y258" s="91"/>
      <c r="Z258" s="91"/>
      <c r="AA258" s="133"/>
      <c r="AB258" s="91"/>
      <c r="AC258" s="133">
        <v>1</v>
      </c>
      <c r="AD258" s="133">
        <v>14.5</v>
      </c>
      <c r="AE258" s="133">
        <v>7</v>
      </c>
      <c r="AF258" s="133">
        <v>10</v>
      </c>
      <c r="AG258" s="133">
        <v>10.4</v>
      </c>
      <c r="AH258" s="133"/>
      <c r="AI258" s="122">
        <v>10.2</v>
      </c>
      <c r="AJ258" s="91"/>
    </row>
    <row r="259" spans="1:36" ht="12.75">
      <c r="A259" s="133" t="s">
        <v>346</v>
      </c>
      <c r="B259" s="133" t="s">
        <v>348</v>
      </c>
      <c r="C259" s="139">
        <v>39981</v>
      </c>
      <c r="D259" s="141">
        <v>0.4861111111111111</v>
      </c>
      <c r="E259" s="133">
        <v>15</v>
      </c>
      <c r="F259" s="91"/>
      <c r="G259" s="133">
        <v>0</v>
      </c>
      <c r="H259" s="133" t="s">
        <v>42</v>
      </c>
      <c r="I259" s="133" t="s">
        <v>630</v>
      </c>
      <c r="J259" s="133">
        <v>0.25</v>
      </c>
      <c r="K259" s="133">
        <v>1</v>
      </c>
      <c r="L259" s="91"/>
      <c r="M259" s="91"/>
      <c r="N259" s="133" t="s">
        <v>225</v>
      </c>
      <c r="O259" s="133" t="s">
        <v>286</v>
      </c>
      <c r="P259" s="91"/>
      <c r="Q259" s="91"/>
      <c r="R259" s="91"/>
      <c r="S259" s="91"/>
      <c r="T259" s="91"/>
      <c r="U259" s="91"/>
      <c r="V259" s="91"/>
      <c r="W259" s="91"/>
      <c r="X259" s="91"/>
      <c r="Y259" s="91"/>
      <c r="Z259" s="91"/>
      <c r="AA259" s="133"/>
      <c r="AB259" s="91"/>
      <c r="AC259" s="133">
        <v>1</v>
      </c>
      <c r="AD259" s="133">
        <v>17.2</v>
      </c>
      <c r="AE259" s="133">
        <v>6.7</v>
      </c>
      <c r="AF259" s="133">
        <v>8.8</v>
      </c>
      <c r="AG259" s="133">
        <v>9</v>
      </c>
      <c r="AH259" s="133"/>
      <c r="AI259" s="122">
        <v>8.9</v>
      </c>
      <c r="AJ259" s="91"/>
    </row>
    <row r="260" spans="1:36" ht="12.75">
      <c r="A260" s="133" t="s">
        <v>346</v>
      </c>
      <c r="B260" s="133" t="s">
        <v>2003</v>
      </c>
      <c r="C260" s="139">
        <v>40006</v>
      </c>
      <c r="D260" s="141">
        <v>0.5</v>
      </c>
      <c r="E260" s="133">
        <v>22</v>
      </c>
      <c r="F260" s="143" t="s">
        <v>290</v>
      </c>
      <c r="G260" s="133">
        <v>10</v>
      </c>
      <c r="H260" s="133" t="s">
        <v>1534</v>
      </c>
      <c r="I260" s="133" t="s">
        <v>417</v>
      </c>
      <c r="J260" s="133"/>
      <c r="K260" s="133">
        <v>3</v>
      </c>
      <c r="L260" s="141"/>
      <c r="M260" s="141">
        <v>0.4270833333333333</v>
      </c>
      <c r="N260" s="133" t="s">
        <v>227</v>
      </c>
      <c r="O260" s="133"/>
      <c r="P260" s="91"/>
      <c r="Q260" s="91"/>
      <c r="R260" s="91"/>
      <c r="S260" s="91"/>
      <c r="T260" s="133"/>
      <c r="U260" s="91"/>
      <c r="V260" s="91"/>
      <c r="W260" s="91"/>
      <c r="X260" s="91"/>
      <c r="Y260" s="91"/>
      <c r="Z260" s="91"/>
      <c r="AA260" s="133"/>
      <c r="AB260" s="91"/>
      <c r="AC260" s="133">
        <v>0.8</v>
      </c>
      <c r="AD260" s="133">
        <v>19.5</v>
      </c>
      <c r="AE260" s="133">
        <v>7.25</v>
      </c>
      <c r="AF260" s="133">
        <v>8.8</v>
      </c>
      <c r="AG260" s="133">
        <v>8.9</v>
      </c>
      <c r="AH260" s="91"/>
      <c r="AI260" s="134">
        <v>8.85</v>
      </c>
      <c r="AJ260" s="91"/>
    </row>
    <row r="261" spans="1:36" ht="12.75">
      <c r="A261" s="133" t="s">
        <v>346</v>
      </c>
      <c r="B261" s="133" t="s">
        <v>348</v>
      </c>
      <c r="C261" s="139">
        <v>40034</v>
      </c>
      <c r="D261" s="141">
        <v>0.37152777777777773</v>
      </c>
      <c r="E261" s="133">
        <v>17</v>
      </c>
      <c r="F261" s="133"/>
      <c r="G261" s="133">
        <v>0</v>
      </c>
      <c r="H261" s="133" t="s">
        <v>119</v>
      </c>
      <c r="I261" s="133" t="s">
        <v>625</v>
      </c>
      <c r="J261" s="91"/>
      <c r="K261" s="133">
        <v>4</v>
      </c>
      <c r="L261" s="141"/>
      <c r="M261" s="141"/>
      <c r="N261" s="133" t="s">
        <v>234</v>
      </c>
      <c r="O261" s="133" t="s">
        <v>286</v>
      </c>
      <c r="P261" s="91"/>
      <c r="Q261" s="91"/>
      <c r="R261" s="91"/>
      <c r="S261" s="91"/>
      <c r="T261" s="133"/>
      <c r="U261" s="91"/>
      <c r="V261" s="91"/>
      <c r="W261" s="133"/>
      <c r="X261" s="91"/>
      <c r="Y261" s="91"/>
      <c r="Z261" s="91"/>
      <c r="AA261" s="133"/>
      <c r="AB261" s="91"/>
      <c r="AC261" s="133">
        <v>1.2</v>
      </c>
      <c r="AD261" s="133">
        <v>21</v>
      </c>
      <c r="AE261" s="133">
        <v>6.8</v>
      </c>
      <c r="AF261" s="133">
        <v>7.7</v>
      </c>
      <c r="AG261" s="133">
        <v>8</v>
      </c>
      <c r="AH261" s="91"/>
      <c r="AI261" s="134">
        <v>7.9</v>
      </c>
      <c r="AJ261" s="91"/>
    </row>
    <row r="262" spans="1:36" ht="12.75">
      <c r="A262" s="133" t="s">
        <v>346</v>
      </c>
      <c r="B262" s="133" t="s">
        <v>2005</v>
      </c>
      <c r="C262" s="139"/>
      <c r="D262" s="141"/>
      <c r="E262" s="133"/>
      <c r="F262" s="133"/>
      <c r="G262" s="133"/>
      <c r="H262" s="133"/>
      <c r="I262" s="133"/>
      <c r="J262" s="91"/>
      <c r="K262" s="133"/>
      <c r="L262" s="141"/>
      <c r="M262" s="141"/>
      <c r="N262" s="133"/>
      <c r="O262" s="133"/>
      <c r="P262" s="91"/>
      <c r="Q262" s="91"/>
      <c r="R262" s="91"/>
      <c r="S262" s="91"/>
      <c r="T262" s="133"/>
      <c r="U262" s="91"/>
      <c r="V262" s="91"/>
      <c r="W262" s="133"/>
      <c r="X262" s="91"/>
      <c r="Y262" s="91"/>
      <c r="Z262" s="91"/>
      <c r="AA262" s="133"/>
      <c r="AB262" s="91"/>
      <c r="AC262" s="133"/>
      <c r="AD262" s="133"/>
      <c r="AE262" s="133"/>
      <c r="AF262" s="133"/>
      <c r="AG262" s="133"/>
      <c r="AH262" s="91"/>
      <c r="AI262" s="134"/>
      <c r="AJ262" s="91"/>
    </row>
    <row r="263" spans="1:36" ht="12.75">
      <c r="A263" s="133" t="s">
        <v>346</v>
      </c>
      <c r="B263" s="133" t="s">
        <v>2003</v>
      </c>
      <c r="C263" s="139">
        <v>40104</v>
      </c>
      <c r="D263" s="141">
        <v>0.3611111111111111</v>
      </c>
      <c r="E263" s="133">
        <v>2</v>
      </c>
      <c r="F263" s="91"/>
      <c r="G263" s="133">
        <v>0</v>
      </c>
      <c r="H263" s="133" t="s">
        <v>42</v>
      </c>
      <c r="I263" s="133" t="s">
        <v>625</v>
      </c>
      <c r="J263" s="91"/>
      <c r="K263" s="133">
        <v>1</v>
      </c>
      <c r="L263" s="141">
        <v>0.4895833333333333</v>
      </c>
      <c r="M263" s="141"/>
      <c r="N263" s="133" t="s">
        <v>211</v>
      </c>
      <c r="O263" s="133" t="s">
        <v>286</v>
      </c>
      <c r="P263" s="91"/>
      <c r="Q263" s="91"/>
      <c r="R263" s="91"/>
      <c r="S263" s="91"/>
      <c r="T263" s="91"/>
      <c r="U263" s="91"/>
      <c r="V263" s="91"/>
      <c r="W263" s="91"/>
      <c r="X263" s="91"/>
      <c r="Y263" s="91"/>
      <c r="Z263" s="91"/>
      <c r="AA263" s="133"/>
      <c r="AB263" s="91"/>
      <c r="AC263" s="133">
        <v>1</v>
      </c>
      <c r="AD263" s="133">
        <v>10</v>
      </c>
      <c r="AE263" s="133">
        <v>7</v>
      </c>
      <c r="AF263" s="133">
        <v>11.2</v>
      </c>
      <c r="AG263" s="133">
        <v>11</v>
      </c>
      <c r="AH263" s="91"/>
      <c r="AI263" s="134">
        <v>11.1</v>
      </c>
      <c r="AJ263" s="91"/>
    </row>
    <row r="264" spans="1:36" ht="12.75">
      <c r="A264" s="133"/>
      <c r="B264" s="133"/>
      <c r="C264" s="91"/>
      <c r="D264" s="91"/>
      <c r="E264" s="91"/>
      <c r="F264" s="91"/>
      <c r="G264" s="91"/>
      <c r="H264" s="133"/>
      <c r="I264" s="91"/>
      <c r="J264" s="91"/>
      <c r="K264" s="91"/>
      <c r="L264" s="91"/>
      <c r="M264" s="91"/>
      <c r="N264" s="91"/>
      <c r="O264" s="133"/>
      <c r="P264" s="91"/>
      <c r="Q264" s="91"/>
      <c r="R264" s="91"/>
      <c r="S264" s="91"/>
      <c r="T264" s="91"/>
      <c r="U264" s="91"/>
      <c r="V264" s="91"/>
      <c r="W264" s="91"/>
      <c r="X264" s="91"/>
      <c r="Y264" s="91"/>
      <c r="Z264" s="91"/>
      <c r="AA264" s="133"/>
      <c r="AB264" s="91"/>
      <c r="AC264" s="91"/>
      <c r="AD264" s="91"/>
      <c r="AE264" s="91"/>
      <c r="AF264" s="91"/>
      <c r="AG264" s="91"/>
      <c r="AH264" s="91"/>
      <c r="AI264" s="122"/>
      <c r="AJ264" s="91"/>
    </row>
    <row r="265" spans="1:36" ht="12.75">
      <c r="A265" s="133" t="s">
        <v>210</v>
      </c>
      <c r="B265" s="133" t="s">
        <v>569</v>
      </c>
      <c r="C265" s="139">
        <v>39922</v>
      </c>
      <c r="D265" s="141">
        <v>0.46875</v>
      </c>
      <c r="E265" s="133">
        <v>11</v>
      </c>
      <c r="F265" s="143" t="s">
        <v>58</v>
      </c>
      <c r="G265" s="133">
        <v>5</v>
      </c>
      <c r="H265" s="133" t="s">
        <v>119</v>
      </c>
      <c r="I265" s="133" t="s">
        <v>625</v>
      </c>
      <c r="J265" s="91"/>
      <c r="K265" s="133">
        <v>1</v>
      </c>
      <c r="L265" s="141">
        <v>0.37986111111111115</v>
      </c>
      <c r="M265" s="141">
        <v>0.6472222222222223</v>
      </c>
      <c r="N265" s="133" t="s">
        <v>225</v>
      </c>
      <c r="O265" s="133" t="s">
        <v>297</v>
      </c>
      <c r="P265" s="91"/>
      <c r="Q265" s="91"/>
      <c r="R265" s="91"/>
      <c r="S265" s="91"/>
      <c r="T265" s="91"/>
      <c r="U265" s="91"/>
      <c r="V265" s="91"/>
      <c r="W265" s="91"/>
      <c r="X265" s="91"/>
      <c r="Y265" s="91"/>
      <c r="Z265" s="91"/>
      <c r="AA265" s="133"/>
      <c r="AB265" s="133">
        <v>5</v>
      </c>
      <c r="AC265" s="91"/>
      <c r="AD265" s="133">
        <v>9</v>
      </c>
      <c r="AE265" s="133">
        <v>6.75</v>
      </c>
      <c r="AF265" s="133">
        <v>12</v>
      </c>
      <c r="AG265" s="133">
        <v>12.2</v>
      </c>
      <c r="AH265" s="91"/>
      <c r="AI265" s="134">
        <v>12.1</v>
      </c>
      <c r="AJ265" s="91"/>
    </row>
    <row r="266" spans="1:36" ht="12.75">
      <c r="A266" s="133" t="s">
        <v>210</v>
      </c>
      <c r="B266" s="133" t="s">
        <v>569</v>
      </c>
      <c r="C266" s="139">
        <v>39949</v>
      </c>
      <c r="D266" s="141">
        <v>0.5833333333333334</v>
      </c>
      <c r="E266" s="133">
        <v>15</v>
      </c>
      <c r="F266" s="133" t="s">
        <v>2006</v>
      </c>
      <c r="G266" s="133">
        <v>15</v>
      </c>
      <c r="H266" s="133" t="s">
        <v>624</v>
      </c>
      <c r="I266" s="133" t="s">
        <v>625</v>
      </c>
      <c r="J266" s="91"/>
      <c r="K266" s="133">
        <v>3</v>
      </c>
      <c r="L266" s="141">
        <v>0.8027777777777777</v>
      </c>
      <c r="M266" s="141">
        <v>0.5388888888888889</v>
      </c>
      <c r="N266" s="133" t="s">
        <v>227</v>
      </c>
      <c r="O266" s="133" t="s">
        <v>2007</v>
      </c>
      <c r="P266" s="91"/>
      <c r="Q266" s="91"/>
      <c r="R266" s="91"/>
      <c r="S266" s="91"/>
      <c r="T266" s="133"/>
      <c r="U266" s="91"/>
      <c r="V266" s="91"/>
      <c r="W266" s="91"/>
      <c r="X266" s="91"/>
      <c r="Y266" s="133"/>
      <c r="Z266" s="91"/>
      <c r="AA266" s="133" t="s">
        <v>2008</v>
      </c>
      <c r="AB266" s="133">
        <v>15</v>
      </c>
      <c r="AC266" s="91"/>
      <c r="AD266" s="133">
        <v>18</v>
      </c>
      <c r="AE266" s="133">
        <v>7</v>
      </c>
      <c r="AF266" s="133">
        <v>9.8</v>
      </c>
      <c r="AG266" s="133">
        <v>10</v>
      </c>
      <c r="AH266" s="91"/>
      <c r="AI266" s="134">
        <v>9.9</v>
      </c>
      <c r="AJ266" s="133"/>
    </row>
    <row r="267" spans="1:36" ht="12.75">
      <c r="A267" s="133" t="s">
        <v>210</v>
      </c>
      <c r="B267" s="133" t="s">
        <v>569</v>
      </c>
      <c r="C267" s="139">
        <v>39978</v>
      </c>
      <c r="D267" s="141">
        <v>0.4375</v>
      </c>
      <c r="E267" s="133">
        <v>14</v>
      </c>
      <c r="F267" s="143" t="s">
        <v>284</v>
      </c>
      <c r="G267" s="133">
        <v>2</v>
      </c>
      <c r="H267" s="133" t="s">
        <v>1889</v>
      </c>
      <c r="I267" s="133" t="s">
        <v>417</v>
      </c>
      <c r="J267" s="133"/>
      <c r="K267" s="133">
        <v>1</v>
      </c>
      <c r="L267" s="141">
        <v>0.7708333333333334</v>
      </c>
      <c r="M267" s="141">
        <v>0.5090277777777777</v>
      </c>
      <c r="N267" s="133" t="s">
        <v>225</v>
      </c>
      <c r="O267" s="133" t="s">
        <v>297</v>
      </c>
      <c r="P267" s="91"/>
      <c r="Q267" s="91"/>
      <c r="R267" s="91"/>
      <c r="S267" s="91"/>
      <c r="T267" s="91"/>
      <c r="U267" s="91"/>
      <c r="V267" s="91"/>
      <c r="W267" s="91"/>
      <c r="X267" s="91"/>
      <c r="Y267" s="91"/>
      <c r="Z267" s="91"/>
      <c r="AA267" s="133"/>
      <c r="AB267" s="133">
        <v>5</v>
      </c>
      <c r="AC267" s="91"/>
      <c r="AD267" s="133">
        <v>18</v>
      </c>
      <c r="AE267" s="133">
        <v>6.8</v>
      </c>
      <c r="AF267" s="133">
        <v>8.6</v>
      </c>
      <c r="AG267" s="133">
        <v>8.8</v>
      </c>
      <c r="AH267" s="133">
        <v>8.6</v>
      </c>
      <c r="AI267" s="134">
        <v>8.7</v>
      </c>
      <c r="AJ267" s="133"/>
    </row>
    <row r="268" spans="1:36" ht="12.75">
      <c r="A268" s="133" t="s">
        <v>210</v>
      </c>
      <c r="B268" s="133" t="s">
        <v>569</v>
      </c>
      <c r="C268" s="139">
        <v>40006</v>
      </c>
      <c r="D268" s="141">
        <v>0.5208333333333334</v>
      </c>
      <c r="E268" s="133">
        <v>21.5</v>
      </c>
      <c r="F268" s="133" t="s">
        <v>2009</v>
      </c>
      <c r="G268" s="133">
        <v>2</v>
      </c>
      <c r="H268" s="133" t="s">
        <v>624</v>
      </c>
      <c r="I268" s="133" t="s">
        <v>630</v>
      </c>
      <c r="J268" s="91"/>
      <c r="K268" s="133">
        <v>1</v>
      </c>
      <c r="L268" s="141">
        <v>0.71875</v>
      </c>
      <c r="M268" s="141">
        <v>0.4583333333333333</v>
      </c>
      <c r="N268" s="133" t="s">
        <v>227</v>
      </c>
      <c r="O268" s="133" t="s">
        <v>297</v>
      </c>
      <c r="P268" s="91"/>
      <c r="Q268" s="91"/>
      <c r="R268" s="91"/>
      <c r="S268" s="91"/>
      <c r="T268" s="91"/>
      <c r="U268" s="91"/>
      <c r="V268" s="91"/>
      <c r="W268" s="91"/>
      <c r="X268" s="91"/>
      <c r="Y268" s="91"/>
      <c r="Z268" s="91"/>
      <c r="AA268" s="133"/>
      <c r="AB268" s="133">
        <v>5</v>
      </c>
      <c r="AC268" s="91"/>
      <c r="AD268" s="133">
        <v>20</v>
      </c>
      <c r="AE268" s="133">
        <v>7.1</v>
      </c>
      <c r="AF268" s="133">
        <v>8.8</v>
      </c>
      <c r="AG268" s="133">
        <v>8.8</v>
      </c>
      <c r="AH268" s="133">
        <v>9</v>
      </c>
      <c r="AI268" s="134">
        <v>8.9</v>
      </c>
      <c r="AJ268" s="91"/>
    </row>
    <row r="269" spans="1:36" ht="12.75">
      <c r="A269" s="133" t="s">
        <v>210</v>
      </c>
      <c r="B269" s="133" t="s">
        <v>569</v>
      </c>
      <c r="C269" s="93">
        <v>40034</v>
      </c>
      <c r="D269" s="94">
        <v>0.53125</v>
      </c>
      <c r="E269" s="133">
        <v>22</v>
      </c>
      <c r="F269" s="147" t="s">
        <v>284</v>
      </c>
      <c r="G269" s="133">
        <v>15</v>
      </c>
      <c r="H269" s="133" t="s">
        <v>624</v>
      </c>
      <c r="I269" s="133" t="s">
        <v>625</v>
      </c>
      <c r="J269" s="91"/>
      <c r="K269" s="133">
        <v>2</v>
      </c>
      <c r="L269" s="94">
        <v>0.5833333333333334</v>
      </c>
      <c r="M269" s="94">
        <v>0.32430555555555557</v>
      </c>
      <c r="N269" s="133" t="s">
        <v>218</v>
      </c>
      <c r="O269" s="133" t="s">
        <v>215</v>
      </c>
      <c r="P269" s="91"/>
      <c r="Q269" s="91"/>
      <c r="R269" s="91"/>
      <c r="S269" s="91"/>
      <c r="T269" s="91"/>
      <c r="U269" s="91"/>
      <c r="V269" s="91"/>
      <c r="W269" s="91"/>
      <c r="X269" s="91"/>
      <c r="Y269" s="91"/>
      <c r="Z269" s="91"/>
      <c r="AA269" s="133"/>
      <c r="AB269" s="133">
        <v>5</v>
      </c>
      <c r="AC269" s="91"/>
      <c r="AD269" s="133">
        <v>23</v>
      </c>
      <c r="AE269" s="133">
        <v>7.2</v>
      </c>
      <c r="AF269" s="133">
        <v>7.6</v>
      </c>
      <c r="AG269" s="133">
        <v>7.6</v>
      </c>
      <c r="AH269" s="133">
        <v>7.9</v>
      </c>
      <c r="AI269" s="122">
        <v>7.7</v>
      </c>
      <c r="AJ269" s="91"/>
    </row>
    <row r="270" spans="1:36" ht="12.75">
      <c r="A270" s="133" t="s">
        <v>210</v>
      </c>
      <c r="B270" s="133" t="s">
        <v>17</v>
      </c>
      <c r="C270" s="139">
        <v>40075</v>
      </c>
      <c r="D270" s="167" t="s">
        <v>2010</v>
      </c>
      <c r="E270" s="133"/>
      <c r="F270" s="143" t="s">
        <v>314</v>
      </c>
      <c r="G270" s="135" t="s">
        <v>2011</v>
      </c>
      <c r="H270" s="133" t="s">
        <v>119</v>
      </c>
      <c r="I270" s="133" t="s">
        <v>625</v>
      </c>
      <c r="J270" s="133"/>
      <c r="K270" s="133"/>
      <c r="L270" s="141">
        <v>0.6041666666666666</v>
      </c>
      <c r="M270" s="141">
        <v>0.7777777777777778</v>
      </c>
      <c r="N270" s="133" t="s">
        <v>2012</v>
      </c>
      <c r="O270" s="133" t="s">
        <v>297</v>
      </c>
      <c r="P270" s="91"/>
      <c r="Q270" s="91"/>
      <c r="R270" s="91"/>
      <c r="S270" s="91"/>
      <c r="T270" s="91"/>
      <c r="U270" s="91"/>
      <c r="V270" s="91"/>
      <c r="W270" s="91"/>
      <c r="X270" s="91"/>
      <c r="Y270" s="91"/>
      <c r="Z270" s="91"/>
      <c r="AA270" s="133" t="s">
        <v>2013</v>
      </c>
      <c r="AB270" s="133">
        <v>5</v>
      </c>
      <c r="AC270" s="91"/>
      <c r="AD270" s="133"/>
      <c r="AE270" s="133">
        <v>7.5</v>
      </c>
      <c r="AF270" s="133">
        <v>9.8</v>
      </c>
      <c r="AG270" s="133">
        <v>9.8</v>
      </c>
      <c r="AH270" s="91"/>
      <c r="AI270" s="134">
        <v>9.8</v>
      </c>
      <c r="AJ270" s="133" t="s">
        <v>2014</v>
      </c>
    </row>
    <row r="271" spans="1:36" ht="12.75">
      <c r="A271" s="133" t="s">
        <v>210</v>
      </c>
      <c r="B271" s="133" t="s">
        <v>569</v>
      </c>
      <c r="C271" s="139">
        <v>40104</v>
      </c>
      <c r="D271" s="141">
        <v>0.5020833333333333</v>
      </c>
      <c r="E271" s="133">
        <v>0.4</v>
      </c>
      <c r="F271" s="143" t="s">
        <v>58</v>
      </c>
      <c r="G271" s="133">
        <v>20</v>
      </c>
      <c r="H271" s="133" t="s">
        <v>222</v>
      </c>
      <c r="I271" s="133"/>
      <c r="J271" s="133"/>
      <c r="K271" s="133"/>
      <c r="L271" s="141">
        <v>0.5659722222222222</v>
      </c>
      <c r="M271" s="141">
        <v>0.3069444444444444</v>
      </c>
      <c r="N271" s="133" t="s">
        <v>211</v>
      </c>
      <c r="O271" s="133" t="s">
        <v>215</v>
      </c>
      <c r="P271" s="91"/>
      <c r="Q271" s="91"/>
      <c r="R271" s="91"/>
      <c r="S271" s="91"/>
      <c r="T271" s="91"/>
      <c r="U271" s="91"/>
      <c r="V271" s="91"/>
      <c r="W271" s="91"/>
      <c r="X271" s="91"/>
      <c r="Y271" s="133"/>
      <c r="Z271" s="91"/>
      <c r="AA271" s="133"/>
      <c r="AB271" s="135" t="s">
        <v>2015</v>
      </c>
      <c r="AC271" s="91"/>
      <c r="AD271" s="133">
        <v>8</v>
      </c>
      <c r="AE271" s="133">
        <v>7.1</v>
      </c>
      <c r="AF271" s="133">
        <v>11.3</v>
      </c>
      <c r="AG271" s="133">
        <v>11.2</v>
      </c>
      <c r="AH271" s="91"/>
      <c r="AI271" s="134">
        <v>11.25</v>
      </c>
      <c r="AJ271" s="91"/>
    </row>
    <row r="272" spans="1:36" ht="12.75">
      <c r="A272" s="133"/>
      <c r="B272" s="133"/>
      <c r="C272" s="91"/>
      <c r="D272" s="91"/>
      <c r="E272" s="91"/>
      <c r="F272" s="91"/>
      <c r="G272" s="91"/>
      <c r="H272" s="133"/>
      <c r="I272" s="91"/>
      <c r="J272" s="91"/>
      <c r="K272" s="91"/>
      <c r="L272" s="91"/>
      <c r="M272" s="91"/>
      <c r="N272" s="91"/>
      <c r="O272" s="133"/>
      <c r="P272" s="91"/>
      <c r="Q272" s="91"/>
      <c r="R272" s="91"/>
      <c r="S272" s="91"/>
      <c r="T272" s="91"/>
      <c r="U272" s="91"/>
      <c r="V272" s="91"/>
      <c r="W272" s="91"/>
      <c r="X272" s="91"/>
      <c r="Y272" s="91"/>
      <c r="Z272" s="91"/>
      <c r="AA272" s="133"/>
      <c r="AB272" s="91"/>
      <c r="AC272" s="91"/>
      <c r="AD272" s="91"/>
      <c r="AE272" s="91"/>
      <c r="AF272" s="91"/>
      <c r="AG272" s="91"/>
      <c r="AH272" s="91"/>
      <c r="AI272" s="122"/>
      <c r="AJ272" s="91"/>
    </row>
    <row r="273" spans="1:36" ht="12.75">
      <c r="A273" s="133" t="s">
        <v>784</v>
      </c>
      <c r="B273" s="133" t="s">
        <v>1518</v>
      </c>
      <c r="C273" s="139">
        <v>39922</v>
      </c>
      <c r="D273" s="141">
        <v>0.5833333333333334</v>
      </c>
      <c r="E273" s="133">
        <v>16</v>
      </c>
      <c r="F273" s="143" t="s">
        <v>378</v>
      </c>
      <c r="G273" s="133"/>
      <c r="H273" s="133" t="s">
        <v>119</v>
      </c>
      <c r="I273" s="133" t="s">
        <v>625</v>
      </c>
      <c r="J273" s="91"/>
      <c r="K273" s="133">
        <v>5</v>
      </c>
      <c r="L273" s="141">
        <v>0.4131944444444444</v>
      </c>
      <c r="M273" s="141">
        <v>0.688888888888889</v>
      </c>
      <c r="N273" s="133" t="s">
        <v>211</v>
      </c>
      <c r="O273" s="133" t="s">
        <v>297</v>
      </c>
      <c r="P273" s="91"/>
      <c r="Q273" s="91"/>
      <c r="R273" s="91"/>
      <c r="S273" s="91"/>
      <c r="T273" s="91"/>
      <c r="U273" s="91"/>
      <c r="V273" s="91"/>
      <c r="W273" s="91"/>
      <c r="X273" s="91"/>
      <c r="Y273" s="91"/>
      <c r="Z273" s="91"/>
      <c r="AA273" s="133" t="s">
        <v>2016</v>
      </c>
      <c r="AB273" s="133">
        <v>10</v>
      </c>
      <c r="AC273" s="91"/>
      <c r="AD273" s="133">
        <v>9</v>
      </c>
      <c r="AE273" s="133">
        <v>7</v>
      </c>
      <c r="AF273" s="133">
        <v>10.9</v>
      </c>
      <c r="AG273" s="133">
        <v>10.8</v>
      </c>
      <c r="AH273" s="91"/>
      <c r="AI273" s="134">
        <v>10.85</v>
      </c>
      <c r="AJ273" s="91"/>
    </row>
    <row r="274" spans="1:36" ht="12.75">
      <c r="A274" s="133" t="s">
        <v>784</v>
      </c>
      <c r="B274" s="133" t="s">
        <v>1518</v>
      </c>
      <c r="C274" s="139">
        <v>39950</v>
      </c>
      <c r="D274" s="141">
        <v>0.6666666666666666</v>
      </c>
      <c r="E274" s="133">
        <v>15.5</v>
      </c>
      <c r="F274" s="143" t="s">
        <v>378</v>
      </c>
      <c r="G274" s="133"/>
      <c r="H274" s="133" t="s">
        <v>42</v>
      </c>
      <c r="I274" s="133" t="s">
        <v>630</v>
      </c>
      <c r="J274" s="91"/>
      <c r="K274" s="133">
        <v>3</v>
      </c>
      <c r="L274" s="141">
        <v>0.8979166666666667</v>
      </c>
      <c r="M274" s="141">
        <v>0.6638888888888889</v>
      </c>
      <c r="N274" s="133"/>
      <c r="O274" s="133" t="s">
        <v>297</v>
      </c>
      <c r="P274" s="91"/>
      <c r="Q274" s="91"/>
      <c r="R274" s="91"/>
      <c r="S274" s="91"/>
      <c r="T274" s="91"/>
      <c r="U274" s="91"/>
      <c r="V274" s="91"/>
      <c r="W274" s="91"/>
      <c r="X274" s="91"/>
      <c r="Y274" s="91"/>
      <c r="Z274" s="91"/>
      <c r="AA274" s="133" t="s">
        <v>2017</v>
      </c>
      <c r="AB274" s="133">
        <v>5</v>
      </c>
      <c r="AC274" s="91"/>
      <c r="AD274" s="133">
        <v>14</v>
      </c>
      <c r="AE274" s="133">
        <v>7</v>
      </c>
      <c r="AF274" s="133">
        <v>9.4</v>
      </c>
      <c r="AG274" s="133">
        <v>8.5</v>
      </c>
      <c r="AH274" s="133">
        <v>9.4</v>
      </c>
      <c r="AI274" s="134">
        <v>9.4</v>
      </c>
      <c r="AJ274" s="91"/>
    </row>
    <row r="275" spans="1:36" ht="12.75">
      <c r="A275" s="133" t="s">
        <v>784</v>
      </c>
      <c r="B275" s="133" t="s">
        <v>2018</v>
      </c>
      <c r="C275" s="91"/>
      <c r="D275" s="91"/>
      <c r="E275" s="91"/>
      <c r="F275" s="91"/>
      <c r="G275" s="91"/>
      <c r="H275" s="133"/>
      <c r="I275" s="91"/>
      <c r="J275" s="91"/>
      <c r="K275" s="91"/>
      <c r="L275" s="91"/>
      <c r="M275" s="91"/>
      <c r="N275" s="91"/>
      <c r="O275" s="133"/>
      <c r="P275" s="91"/>
      <c r="Q275" s="91"/>
      <c r="R275" s="91"/>
      <c r="S275" s="91"/>
      <c r="T275" s="91"/>
      <c r="U275" s="91"/>
      <c r="V275" s="91"/>
      <c r="W275" s="91"/>
      <c r="X275" s="91"/>
      <c r="Y275" s="91"/>
      <c r="Z275" s="91"/>
      <c r="AA275" s="133"/>
      <c r="AB275" s="91"/>
      <c r="AC275" s="91"/>
      <c r="AD275" s="91"/>
      <c r="AE275" s="91"/>
      <c r="AF275" s="91"/>
      <c r="AG275" s="91"/>
      <c r="AH275" s="91"/>
      <c r="AI275" s="122"/>
      <c r="AJ275" s="91"/>
    </row>
    <row r="276" spans="1:36" ht="12.75">
      <c r="A276" s="133" t="s">
        <v>784</v>
      </c>
      <c r="B276" s="133" t="s">
        <v>1518</v>
      </c>
      <c r="C276" s="139">
        <v>40007</v>
      </c>
      <c r="D276" s="141">
        <v>0.25</v>
      </c>
      <c r="E276" s="141">
        <v>14</v>
      </c>
      <c r="F276" s="133"/>
      <c r="G276" s="133"/>
      <c r="H276" s="133" t="s">
        <v>624</v>
      </c>
      <c r="I276" s="133" t="s">
        <v>630</v>
      </c>
      <c r="J276" s="91"/>
      <c r="K276" s="133">
        <v>3</v>
      </c>
      <c r="L276" s="141">
        <v>0.27291666666666664</v>
      </c>
      <c r="M276" s="167" t="s">
        <v>2019</v>
      </c>
      <c r="N276" s="133" t="s">
        <v>216</v>
      </c>
      <c r="O276" s="133" t="s">
        <v>286</v>
      </c>
      <c r="P276" s="91"/>
      <c r="Q276" s="91"/>
      <c r="R276" s="91"/>
      <c r="S276" s="91"/>
      <c r="T276" s="91"/>
      <c r="U276" s="91"/>
      <c r="V276" s="91"/>
      <c r="W276" s="91"/>
      <c r="X276" s="91"/>
      <c r="Y276" s="91"/>
      <c r="Z276" s="91"/>
      <c r="AA276" s="133"/>
      <c r="AB276" s="133">
        <v>0</v>
      </c>
      <c r="AC276" s="91"/>
      <c r="AD276" s="133">
        <v>19</v>
      </c>
      <c r="AE276" s="133">
        <v>7</v>
      </c>
      <c r="AF276" s="133">
        <v>7.8</v>
      </c>
      <c r="AG276" s="133">
        <v>7.7</v>
      </c>
      <c r="AH276" s="133"/>
      <c r="AI276" s="122">
        <v>7.75</v>
      </c>
      <c r="AJ276" s="133"/>
    </row>
    <row r="277" spans="1:36" ht="12.75">
      <c r="A277" s="133" t="s">
        <v>784</v>
      </c>
      <c r="B277" s="133" t="s">
        <v>1518</v>
      </c>
      <c r="C277" s="139">
        <v>40035</v>
      </c>
      <c r="D277" s="141">
        <v>0.7083333333333334</v>
      </c>
      <c r="E277" s="133">
        <v>26</v>
      </c>
      <c r="F277" s="143" t="s">
        <v>279</v>
      </c>
      <c r="G277" s="133"/>
      <c r="H277" s="133" t="s">
        <v>624</v>
      </c>
      <c r="I277" s="133" t="s">
        <v>625</v>
      </c>
      <c r="J277" s="91"/>
      <c r="K277" s="133">
        <v>6</v>
      </c>
      <c r="L277" s="141">
        <v>0.7388888888888889</v>
      </c>
      <c r="M277" s="141">
        <v>0.4902777777777778</v>
      </c>
      <c r="N277" s="133" t="s">
        <v>216</v>
      </c>
      <c r="O277" s="133" t="s">
        <v>297</v>
      </c>
      <c r="P277" s="91"/>
      <c r="Q277" s="91"/>
      <c r="R277" s="91"/>
      <c r="S277" s="91"/>
      <c r="T277" s="91"/>
      <c r="U277" s="91"/>
      <c r="V277" s="91"/>
      <c r="W277" s="91"/>
      <c r="X277" s="91"/>
      <c r="Y277" s="91"/>
      <c r="Z277" s="91"/>
      <c r="AA277" s="133"/>
      <c r="AB277" s="133">
        <v>0</v>
      </c>
      <c r="AC277" s="91"/>
      <c r="AD277" s="133">
        <v>23</v>
      </c>
      <c r="AE277" s="133">
        <v>7</v>
      </c>
      <c r="AF277" s="133">
        <v>7.1</v>
      </c>
      <c r="AG277" s="133">
        <v>7</v>
      </c>
      <c r="AH277" s="91"/>
      <c r="AI277" s="134">
        <v>7.05</v>
      </c>
      <c r="AJ277" s="91"/>
    </row>
    <row r="278" spans="1:36" ht="12.75">
      <c r="A278" s="133" t="s">
        <v>784</v>
      </c>
      <c r="B278" s="133" t="s">
        <v>1518</v>
      </c>
      <c r="C278" s="139">
        <v>40069</v>
      </c>
      <c r="D278" s="141">
        <v>0.4375</v>
      </c>
      <c r="E278" s="133">
        <v>28</v>
      </c>
      <c r="F278" s="91"/>
      <c r="G278" s="133"/>
      <c r="H278" s="133" t="s">
        <v>624</v>
      </c>
      <c r="I278" s="133" t="s">
        <v>625</v>
      </c>
      <c r="J278" s="133"/>
      <c r="K278" s="133">
        <v>2</v>
      </c>
      <c r="L278" s="141">
        <v>0.3833333333333333</v>
      </c>
      <c r="M278" s="141">
        <v>0.14791666666666667</v>
      </c>
      <c r="N278" s="133" t="s">
        <v>214</v>
      </c>
      <c r="O278" s="133" t="s">
        <v>297</v>
      </c>
      <c r="P278" s="91"/>
      <c r="Q278" s="91"/>
      <c r="R278" s="91"/>
      <c r="S278" s="91"/>
      <c r="T278" s="91"/>
      <c r="U278" s="91"/>
      <c r="V278" s="91"/>
      <c r="W278" s="91"/>
      <c r="X278" s="91"/>
      <c r="Y278" s="91"/>
      <c r="Z278" s="91"/>
      <c r="AA278" s="133"/>
      <c r="AB278" s="133">
        <v>0</v>
      </c>
      <c r="AC278" s="91"/>
      <c r="AD278" s="133">
        <v>20.5</v>
      </c>
      <c r="AE278" s="133">
        <v>7</v>
      </c>
      <c r="AF278" s="133">
        <v>7</v>
      </c>
      <c r="AG278" s="133">
        <v>7</v>
      </c>
      <c r="AH278" s="91"/>
      <c r="AI278" s="134">
        <v>7</v>
      </c>
      <c r="AJ278" s="91"/>
    </row>
    <row r="279" spans="1:36" ht="12.75">
      <c r="A279" s="133" t="s">
        <v>1087</v>
      </c>
      <c r="B279" s="133" t="s">
        <v>2020</v>
      </c>
      <c r="C279" s="139">
        <v>40075</v>
      </c>
      <c r="D279" s="141">
        <v>0.6666666666666666</v>
      </c>
      <c r="E279" s="133">
        <v>16.5</v>
      </c>
      <c r="F279" s="147" t="s">
        <v>290</v>
      </c>
      <c r="G279" s="133" t="s">
        <v>2021</v>
      </c>
      <c r="H279" s="133" t="s">
        <v>119</v>
      </c>
      <c r="I279" s="133" t="s">
        <v>625</v>
      </c>
      <c r="J279" s="133"/>
      <c r="K279" s="133">
        <v>7</v>
      </c>
      <c r="L279" s="141">
        <v>0.5125</v>
      </c>
      <c r="M279" s="141">
        <v>0.7701388888888889</v>
      </c>
      <c r="N279" s="133" t="s">
        <v>225</v>
      </c>
      <c r="O279" s="133" t="s">
        <v>297</v>
      </c>
      <c r="P279" s="91"/>
      <c r="Q279" s="91"/>
      <c r="R279" s="91"/>
      <c r="S279" s="91"/>
      <c r="T279" s="91"/>
      <c r="U279" s="91"/>
      <c r="V279" s="91"/>
      <c r="W279" s="91"/>
      <c r="X279" s="91"/>
      <c r="Y279" s="91"/>
      <c r="Z279" s="91"/>
      <c r="AA279" s="133"/>
      <c r="AB279" s="133">
        <v>10</v>
      </c>
      <c r="AC279" s="91"/>
      <c r="AD279" s="133">
        <v>18.5</v>
      </c>
      <c r="AE279" s="133">
        <v>7</v>
      </c>
      <c r="AF279" s="133">
        <v>8.6</v>
      </c>
      <c r="AG279" s="133">
        <v>8.7</v>
      </c>
      <c r="AH279" s="91"/>
      <c r="AI279" s="134">
        <v>8.65</v>
      </c>
      <c r="AJ279" s="91"/>
    </row>
    <row r="280" spans="1:36" ht="12.75">
      <c r="A280" s="133" t="s">
        <v>784</v>
      </c>
      <c r="B280" s="133" t="s">
        <v>530</v>
      </c>
      <c r="C280" s="139">
        <v>39007</v>
      </c>
      <c r="D280" s="141">
        <v>0.625</v>
      </c>
      <c r="E280" s="133">
        <v>8</v>
      </c>
      <c r="F280" s="147" t="s">
        <v>378</v>
      </c>
      <c r="G280" s="133">
        <v>10</v>
      </c>
      <c r="H280" s="133" t="s">
        <v>624</v>
      </c>
      <c r="I280" s="133" t="s">
        <v>625</v>
      </c>
      <c r="J280" s="133"/>
      <c r="K280" s="133">
        <v>2</v>
      </c>
      <c r="L280" s="141">
        <v>0.5694444444444444</v>
      </c>
      <c r="M280" s="141">
        <v>0.3159722222222222</v>
      </c>
      <c r="N280" s="133" t="s">
        <v>214</v>
      </c>
      <c r="O280" s="133"/>
      <c r="P280" s="91"/>
      <c r="Q280" s="91"/>
      <c r="R280" s="133"/>
      <c r="S280" s="91"/>
      <c r="T280" s="91"/>
      <c r="U280" s="91"/>
      <c r="V280" s="91"/>
      <c r="W280" s="91"/>
      <c r="X280" s="91"/>
      <c r="Y280" s="91"/>
      <c r="Z280" s="91"/>
      <c r="AA280" s="133"/>
      <c r="AB280" s="133"/>
      <c r="AC280" s="91"/>
      <c r="AD280" s="133">
        <v>9.5</v>
      </c>
      <c r="AE280" s="133">
        <v>7</v>
      </c>
      <c r="AF280" s="133">
        <v>9.8</v>
      </c>
      <c r="AG280" s="133">
        <v>10</v>
      </c>
      <c r="AH280" s="91"/>
      <c r="AI280" s="134">
        <v>9.9</v>
      </c>
      <c r="AJ280" s="133"/>
    </row>
    <row r="281" spans="1:36" ht="12.75">
      <c r="A281" s="133" t="s">
        <v>1087</v>
      </c>
      <c r="B281" s="133" t="s">
        <v>2020</v>
      </c>
      <c r="C281" s="139">
        <v>40106</v>
      </c>
      <c r="D281" s="141">
        <v>0.7291666666666666</v>
      </c>
      <c r="E281" s="133">
        <v>8</v>
      </c>
      <c r="F281" s="147"/>
      <c r="G281" s="133"/>
      <c r="H281" s="133" t="s">
        <v>624</v>
      </c>
      <c r="I281" s="133" t="s">
        <v>625</v>
      </c>
      <c r="J281" s="133"/>
      <c r="K281" s="133">
        <v>2</v>
      </c>
      <c r="L281" s="141">
        <v>0.8333333333333334</v>
      </c>
      <c r="M281" s="141">
        <v>0.5833333333333334</v>
      </c>
      <c r="N281" s="133" t="s">
        <v>218</v>
      </c>
      <c r="O281" s="133" t="s">
        <v>286</v>
      </c>
      <c r="P281" s="91"/>
      <c r="Q281" s="91"/>
      <c r="R281" s="133"/>
      <c r="S281" s="91"/>
      <c r="T281" s="91"/>
      <c r="U281" s="91"/>
      <c r="V281" s="91"/>
      <c r="W281" s="91"/>
      <c r="X281" s="91"/>
      <c r="Y281" s="91"/>
      <c r="Z281" s="91"/>
      <c r="AA281" s="133"/>
      <c r="AB281" s="133">
        <v>0</v>
      </c>
      <c r="AC281" s="91"/>
      <c r="AD281" s="133">
        <v>9</v>
      </c>
      <c r="AE281" s="133">
        <v>6.9</v>
      </c>
      <c r="AF281" s="133">
        <v>11.5</v>
      </c>
      <c r="AG281" s="133">
        <v>10.7</v>
      </c>
      <c r="AH281" s="133">
        <v>10.4</v>
      </c>
      <c r="AI281" s="134">
        <v>10.9</v>
      </c>
      <c r="AJ281" s="133"/>
    </row>
    <row r="282" spans="1:36" ht="12.75">
      <c r="A282" s="133"/>
      <c r="B282" s="133"/>
      <c r="C282" s="139"/>
      <c r="D282" s="141"/>
      <c r="E282" s="133"/>
      <c r="F282" s="147"/>
      <c r="G282" s="133"/>
      <c r="H282" s="133"/>
      <c r="I282" s="133"/>
      <c r="J282" s="133"/>
      <c r="K282" s="133"/>
      <c r="L282" s="141"/>
      <c r="M282" s="141"/>
      <c r="N282" s="133"/>
      <c r="O282" s="133"/>
      <c r="P282" s="91"/>
      <c r="Q282" s="91"/>
      <c r="R282" s="133"/>
      <c r="S282" s="91"/>
      <c r="T282" s="91"/>
      <c r="U282" s="91"/>
      <c r="V282" s="91"/>
      <c r="W282" s="91"/>
      <c r="X282" s="91"/>
      <c r="Y282" s="91"/>
      <c r="Z282" s="91"/>
      <c r="AA282" s="133"/>
      <c r="AB282" s="133"/>
      <c r="AC282" s="91"/>
      <c r="AD282" s="133"/>
      <c r="AE282" s="133"/>
      <c r="AF282" s="133"/>
      <c r="AG282" s="133"/>
      <c r="AH282" s="133"/>
      <c r="AI282" s="134"/>
      <c r="AJ282" s="133"/>
    </row>
    <row r="283" spans="1:36" ht="12.75">
      <c r="A283" s="133" t="s">
        <v>1524</v>
      </c>
      <c r="B283" s="133" t="s">
        <v>2022</v>
      </c>
      <c r="C283" s="139">
        <v>39921</v>
      </c>
      <c r="D283" s="141">
        <v>0.5208333333333334</v>
      </c>
      <c r="E283" s="133">
        <v>11</v>
      </c>
      <c r="F283" s="143" t="s">
        <v>314</v>
      </c>
      <c r="G283" s="133">
        <v>5</v>
      </c>
      <c r="H283" s="133" t="s">
        <v>1534</v>
      </c>
      <c r="I283" s="133" t="s">
        <v>625</v>
      </c>
      <c r="J283" s="91"/>
      <c r="K283" s="133">
        <v>1</v>
      </c>
      <c r="L283" s="91"/>
      <c r="M283" s="91"/>
      <c r="N283" s="91"/>
      <c r="O283" s="133" t="s">
        <v>297</v>
      </c>
      <c r="P283" s="91"/>
      <c r="Q283" s="91"/>
      <c r="R283" s="147" t="s">
        <v>538</v>
      </c>
      <c r="S283" s="91"/>
      <c r="T283" s="91"/>
      <c r="U283" s="91"/>
      <c r="V283" s="91"/>
      <c r="W283" s="91"/>
      <c r="X283" s="91"/>
      <c r="Y283" s="91"/>
      <c r="Z283" s="91"/>
      <c r="AA283" s="133" t="s">
        <v>2023</v>
      </c>
      <c r="AB283" s="133">
        <v>10</v>
      </c>
      <c r="AC283" s="91"/>
      <c r="AD283" s="133">
        <v>8</v>
      </c>
      <c r="AE283" s="133">
        <v>6.5</v>
      </c>
      <c r="AF283" s="133">
        <v>10.8</v>
      </c>
      <c r="AG283" s="133">
        <v>10.9</v>
      </c>
      <c r="AH283" s="133">
        <v>10.7</v>
      </c>
      <c r="AI283" s="134">
        <v>10.8</v>
      </c>
      <c r="AJ283" s="91"/>
    </row>
    <row r="284" spans="1:36" ht="12.75">
      <c r="A284" s="133" t="s">
        <v>1524</v>
      </c>
      <c r="B284" s="133" t="s">
        <v>2022</v>
      </c>
      <c r="C284" s="139">
        <v>39949</v>
      </c>
      <c r="D284" s="141">
        <v>0.4583333333333333</v>
      </c>
      <c r="E284" s="133">
        <v>18</v>
      </c>
      <c r="F284" s="143" t="s">
        <v>284</v>
      </c>
      <c r="G284" s="133">
        <v>7</v>
      </c>
      <c r="H284" s="133" t="s">
        <v>1534</v>
      </c>
      <c r="I284" s="133" t="s">
        <v>630</v>
      </c>
      <c r="J284" s="133">
        <v>0.3</v>
      </c>
      <c r="K284" s="133">
        <v>2</v>
      </c>
      <c r="L284" s="91"/>
      <c r="M284" s="91"/>
      <c r="N284" s="91"/>
      <c r="O284" s="133" t="s">
        <v>286</v>
      </c>
      <c r="P284" s="91"/>
      <c r="Q284" s="91"/>
      <c r="R284" s="147"/>
      <c r="S284" s="91"/>
      <c r="T284" s="91"/>
      <c r="U284" s="133"/>
      <c r="V284" s="91"/>
      <c r="W284" s="91"/>
      <c r="X284" s="147" t="s">
        <v>538</v>
      </c>
      <c r="Y284" s="133"/>
      <c r="Z284" s="91"/>
      <c r="AA284" s="133" t="s">
        <v>2024</v>
      </c>
      <c r="AB284" s="133">
        <v>5</v>
      </c>
      <c r="AC284" s="91"/>
      <c r="AD284" s="133">
        <v>13.5</v>
      </c>
      <c r="AE284" s="133">
        <v>6.5</v>
      </c>
      <c r="AF284" s="133">
        <v>10.1</v>
      </c>
      <c r="AG284" s="133">
        <v>9.9</v>
      </c>
      <c r="AH284" s="133">
        <v>10</v>
      </c>
      <c r="AI284" s="134">
        <v>10</v>
      </c>
      <c r="AJ284" s="91"/>
    </row>
    <row r="285" spans="1:36" ht="12.75">
      <c r="A285" s="133" t="s">
        <v>1524</v>
      </c>
      <c r="B285" s="133" t="s">
        <v>2022</v>
      </c>
      <c r="C285" s="139">
        <v>39977</v>
      </c>
      <c r="D285" s="141">
        <v>0.5</v>
      </c>
      <c r="E285" s="133">
        <v>21.5</v>
      </c>
      <c r="F285" s="143" t="s">
        <v>116</v>
      </c>
      <c r="G285" s="133">
        <v>5</v>
      </c>
      <c r="H285" s="133" t="s">
        <v>1534</v>
      </c>
      <c r="I285" s="133" t="s">
        <v>417</v>
      </c>
      <c r="J285" s="133">
        <v>1.05</v>
      </c>
      <c r="K285" s="133">
        <v>1</v>
      </c>
      <c r="L285" s="91"/>
      <c r="M285" s="91"/>
      <c r="N285" s="91"/>
      <c r="O285" s="133"/>
      <c r="P285" s="91"/>
      <c r="Q285" s="91"/>
      <c r="R285" s="91"/>
      <c r="S285" s="91"/>
      <c r="T285" s="91"/>
      <c r="U285" s="91"/>
      <c r="V285" s="91"/>
      <c r="W285" s="91"/>
      <c r="X285" s="91"/>
      <c r="Y285" s="91"/>
      <c r="Z285" s="91"/>
      <c r="AA285" s="133" t="s">
        <v>2025</v>
      </c>
      <c r="AB285" s="133">
        <v>5</v>
      </c>
      <c r="AC285" s="91"/>
      <c r="AD285" s="133">
        <v>16.5</v>
      </c>
      <c r="AE285" s="133">
        <v>7</v>
      </c>
      <c r="AF285" s="133">
        <v>8.2</v>
      </c>
      <c r="AG285" s="133">
        <v>8.6</v>
      </c>
      <c r="AH285" s="133">
        <v>9</v>
      </c>
      <c r="AI285" s="134">
        <v>8.6</v>
      </c>
      <c r="AJ285" s="91"/>
    </row>
    <row r="286" spans="1:36" ht="12.75">
      <c r="A286" s="133" t="s">
        <v>1524</v>
      </c>
      <c r="B286" s="133" t="s">
        <v>2022</v>
      </c>
      <c r="C286" s="139">
        <v>40005</v>
      </c>
      <c r="D286" s="141">
        <v>0.6041666666666666</v>
      </c>
      <c r="E286" s="133">
        <v>23</v>
      </c>
      <c r="F286" s="143" t="s">
        <v>284</v>
      </c>
      <c r="G286" s="133">
        <v>10</v>
      </c>
      <c r="H286" s="133" t="s">
        <v>1534</v>
      </c>
      <c r="I286" s="133" t="s">
        <v>625</v>
      </c>
      <c r="J286" s="133"/>
      <c r="K286" s="133">
        <v>2</v>
      </c>
      <c r="L286" s="91"/>
      <c r="M286" s="91"/>
      <c r="N286" s="91"/>
      <c r="O286" s="133" t="s">
        <v>352</v>
      </c>
      <c r="P286" s="91"/>
      <c r="Q286" s="91"/>
      <c r="R286" s="91"/>
      <c r="S286" s="91"/>
      <c r="T286" s="91"/>
      <c r="U286" s="91"/>
      <c r="V286" s="91"/>
      <c r="W286" s="91"/>
      <c r="X286" s="91"/>
      <c r="Y286" s="91"/>
      <c r="Z286" s="91"/>
      <c r="AA286" s="133" t="s">
        <v>2026</v>
      </c>
      <c r="AB286" s="133">
        <v>10</v>
      </c>
      <c r="AC286" s="91"/>
      <c r="AD286" s="133">
        <v>19.5</v>
      </c>
      <c r="AE286" s="133">
        <v>6.5</v>
      </c>
      <c r="AF286" s="133">
        <v>8.4</v>
      </c>
      <c r="AG286" s="133">
        <v>8.2</v>
      </c>
      <c r="AH286" s="133">
        <v>8.2</v>
      </c>
      <c r="AI286" s="134">
        <v>8.3</v>
      </c>
      <c r="AJ286" s="133"/>
    </row>
    <row r="287" spans="1:36" ht="12.75">
      <c r="A287" s="133" t="s">
        <v>1524</v>
      </c>
      <c r="B287" s="133" t="s">
        <v>2022</v>
      </c>
      <c r="C287" s="139">
        <v>40033</v>
      </c>
      <c r="D287" s="141">
        <v>0.5243055555555556</v>
      </c>
      <c r="E287" s="133">
        <v>21.5</v>
      </c>
      <c r="F287" s="133" t="s">
        <v>2027</v>
      </c>
      <c r="G287" s="133">
        <v>5</v>
      </c>
      <c r="H287" s="133" t="s">
        <v>1534</v>
      </c>
      <c r="I287" s="133" t="s">
        <v>630</v>
      </c>
      <c r="J287" s="91">
        <v>0.1</v>
      </c>
      <c r="K287" s="133">
        <v>2</v>
      </c>
      <c r="L287" s="91"/>
      <c r="M287" s="91"/>
      <c r="N287" s="91"/>
      <c r="O287" s="133" t="s">
        <v>286</v>
      </c>
      <c r="P287" s="91"/>
      <c r="Q287" s="91"/>
      <c r="R287" s="147" t="s">
        <v>538</v>
      </c>
      <c r="S287" s="91"/>
      <c r="T287" s="91"/>
      <c r="U287" s="91"/>
      <c r="V287" s="91"/>
      <c r="W287" s="91"/>
      <c r="X287" s="91"/>
      <c r="Y287" s="91"/>
      <c r="Z287" s="91"/>
      <c r="AA287" s="133" t="s">
        <v>2028</v>
      </c>
      <c r="AB287" s="133">
        <v>5</v>
      </c>
      <c r="AC287" s="91"/>
      <c r="AD287" s="133">
        <v>21</v>
      </c>
      <c r="AE287" s="133">
        <v>7</v>
      </c>
      <c r="AF287" s="133">
        <v>7.4</v>
      </c>
      <c r="AG287" s="133">
        <v>7.6</v>
      </c>
      <c r="AH287" s="133">
        <v>7.8</v>
      </c>
      <c r="AI287" s="134">
        <v>7.6</v>
      </c>
      <c r="AJ287" s="91"/>
    </row>
    <row r="288" spans="1:36" ht="12.75">
      <c r="A288" s="133" t="s">
        <v>1524</v>
      </c>
      <c r="B288" s="133" t="s">
        <v>2022</v>
      </c>
      <c r="C288" s="139">
        <v>40075</v>
      </c>
      <c r="D288" s="141">
        <v>0.5208333333333334</v>
      </c>
      <c r="E288" s="133">
        <v>20</v>
      </c>
      <c r="F288" s="143" t="s">
        <v>116</v>
      </c>
      <c r="G288" s="133">
        <v>15</v>
      </c>
      <c r="H288" s="133" t="s">
        <v>119</v>
      </c>
      <c r="I288" s="133" t="s">
        <v>625</v>
      </c>
      <c r="J288" s="91"/>
      <c r="K288" s="133">
        <v>3</v>
      </c>
      <c r="L288" s="91"/>
      <c r="M288" s="91"/>
      <c r="N288" s="91"/>
      <c r="O288" s="133" t="s">
        <v>297</v>
      </c>
      <c r="P288" s="91"/>
      <c r="Q288" s="91"/>
      <c r="R288" s="147" t="s">
        <v>538</v>
      </c>
      <c r="S288" s="91"/>
      <c r="T288" s="91"/>
      <c r="U288" s="91"/>
      <c r="V288" s="91"/>
      <c r="W288" s="91"/>
      <c r="X288" s="91"/>
      <c r="Y288" s="91"/>
      <c r="Z288" s="91"/>
      <c r="AA288" s="133" t="s">
        <v>2029</v>
      </c>
      <c r="AB288" s="133">
        <v>5</v>
      </c>
      <c r="AC288" s="91"/>
      <c r="AD288" s="133">
        <v>19.5</v>
      </c>
      <c r="AE288" s="133">
        <v>7.5</v>
      </c>
      <c r="AF288" s="133">
        <v>9.5</v>
      </c>
      <c r="AG288" s="133">
        <v>9.8</v>
      </c>
      <c r="AH288" s="133">
        <v>9.8</v>
      </c>
      <c r="AI288" s="122">
        <v>9.7</v>
      </c>
      <c r="AJ288" s="91"/>
    </row>
    <row r="289" spans="1:36" ht="12.75">
      <c r="A289" s="133" t="s">
        <v>1524</v>
      </c>
      <c r="B289" s="133" t="s">
        <v>2022</v>
      </c>
      <c r="C289" s="139">
        <v>40102</v>
      </c>
      <c r="D289" s="141">
        <v>0.5208333333333334</v>
      </c>
      <c r="E289" s="133">
        <v>11.5</v>
      </c>
      <c r="F289" s="143" t="s">
        <v>58</v>
      </c>
      <c r="G289" s="133">
        <v>12</v>
      </c>
      <c r="H289" s="133" t="s">
        <v>1534</v>
      </c>
      <c r="I289" s="133" t="s">
        <v>625</v>
      </c>
      <c r="J289" s="133"/>
      <c r="K289" s="133">
        <v>4</v>
      </c>
      <c r="L289" s="91"/>
      <c r="M289" s="91"/>
      <c r="N289" s="91"/>
      <c r="O289" s="133" t="s">
        <v>297</v>
      </c>
      <c r="P289" s="91"/>
      <c r="Q289" s="91"/>
      <c r="R289" s="147" t="s">
        <v>538</v>
      </c>
      <c r="S289" s="91"/>
      <c r="T289" s="91"/>
      <c r="U289" s="91"/>
      <c r="V289" s="91"/>
      <c r="W289" s="91"/>
      <c r="X289" s="91"/>
      <c r="Y289" s="133"/>
      <c r="Z289" s="91"/>
      <c r="AA289" s="133" t="s">
        <v>2030</v>
      </c>
      <c r="AB289" s="133">
        <v>5</v>
      </c>
      <c r="AC289" s="91"/>
      <c r="AD289" s="133">
        <v>10</v>
      </c>
      <c r="AE289" s="133">
        <v>7</v>
      </c>
      <c r="AF289" s="133">
        <v>11</v>
      </c>
      <c r="AG289" s="133">
        <v>11</v>
      </c>
      <c r="AH289" s="133">
        <v>11</v>
      </c>
      <c r="AI289" s="134">
        <v>11</v>
      </c>
      <c r="AJ289" s="91"/>
    </row>
    <row r="290" spans="1:36" ht="12.75">
      <c r="A290" s="133"/>
      <c r="B290" s="133"/>
      <c r="C290" s="91"/>
      <c r="D290" s="91"/>
      <c r="E290" s="91"/>
      <c r="F290" s="91"/>
      <c r="G290" s="91"/>
      <c r="H290" s="133"/>
      <c r="I290" s="91"/>
      <c r="J290" s="91"/>
      <c r="K290" s="91"/>
      <c r="L290" s="91"/>
      <c r="M290" s="91"/>
      <c r="N290" s="91"/>
      <c r="O290" s="133"/>
      <c r="P290" s="91"/>
      <c r="Q290" s="91"/>
      <c r="R290" s="91"/>
      <c r="S290" s="91"/>
      <c r="T290" s="91"/>
      <c r="U290" s="91"/>
      <c r="V290" s="91"/>
      <c r="W290" s="91"/>
      <c r="X290" s="91"/>
      <c r="Y290" s="91"/>
      <c r="Z290" s="91"/>
      <c r="AA290" s="133"/>
      <c r="AB290" s="91"/>
      <c r="AC290" s="91"/>
      <c r="AD290" s="91"/>
      <c r="AE290" s="91"/>
      <c r="AF290" s="91"/>
      <c r="AG290" s="91"/>
      <c r="AH290" s="91"/>
      <c r="AI290" s="122"/>
      <c r="AJ290" s="91"/>
    </row>
    <row r="291" spans="1:36" ht="12.75">
      <c r="A291" s="133" t="s">
        <v>2031</v>
      </c>
      <c r="B291" s="133" t="s">
        <v>1518</v>
      </c>
      <c r="C291" s="139">
        <v>39922</v>
      </c>
      <c r="D291" s="141">
        <v>0.65625</v>
      </c>
      <c r="E291" s="133">
        <v>15.5</v>
      </c>
      <c r="F291" s="133"/>
      <c r="G291" s="133"/>
      <c r="H291" s="133" t="s">
        <v>624</v>
      </c>
      <c r="I291" s="133" t="s">
        <v>625</v>
      </c>
      <c r="J291" s="91"/>
      <c r="K291" s="133">
        <v>5</v>
      </c>
      <c r="L291" s="141"/>
      <c r="M291" s="141"/>
      <c r="N291" s="133" t="s">
        <v>227</v>
      </c>
      <c r="O291" s="133" t="s">
        <v>297</v>
      </c>
      <c r="P291" s="91"/>
      <c r="Q291" s="91"/>
      <c r="R291" s="91"/>
      <c r="S291" s="91"/>
      <c r="T291" s="91"/>
      <c r="U291" s="91"/>
      <c r="V291" s="91"/>
      <c r="W291" s="91"/>
      <c r="X291" s="91"/>
      <c r="Y291" s="91"/>
      <c r="Z291" s="91"/>
      <c r="AA291" s="133"/>
      <c r="AB291" s="133">
        <v>25</v>
      </c>
      <c r="AC291" s="91"/>
      <c r="AD291" s="133">
        <v>12</v>
      </c>
      <c r="AE291" s="133">
        <v>6.75</v>
      </c>
      <c r="AF291" s="133">
        <v>9.9</v>
      </c>
      <c r="AG291" s="133">
        <v>10</v>
      </c>
      <c r="AH291" s="133">
        <v>10</v>
      </c>
      <c r="AI291" s="122">
        <v>10</v>
      </c>
      <c r="AJ291" s="133"/>
    </row>
    <row r="292" spans="1:36" ht="12.75">
      <c r="A292" s="133" t="s">
        <v>2031</v>
      </c>
      <c r="B292" s="133" t="s">
        <v>2032</v>
      </c>
      <c r="C292" s="139">
        <v>39951</v>
      </c>
      <c r="D292" s="141">
        <v>0.7916666666666666</v>
      </c>
      <c r="E292" s="133">
        <v>12</v>
      </c>
      <c r="F292" s="147" t="s">
        <v>2033</v>
      </c>
      <c r="G292" s="135" t="s">
        <v>2034</v>
      </c>
      <c r="H292" s="133" t="s">
        <v>63</v>
      </c>
      <c r="I292" s="133" t="s">
        <v>630</v>
      </c>
      <c r="J292" s="91">
        <v>0.5</v>
      </c>
      <c r="K292" s="133">
        <v>1</v>
      </c>
      <c r="L292" s="141"/>
      <c r="M292" s="141"/>
      <c r="N292" s="133" t="s">
        <v>218</v>
      </c>
      <c r="O292" s="133" t="s">
        <v>286</v>
      </c>
      <c r="P292" s="91"/>
      <c r="Q292" s="91"/>
      <c r="R292" s="91"/>
      <c r="S292" s="91"/>
      <c r="T292" s="91"/>
      <c r="U292" s="147" t="s">
        <v>538</v>
      </c>
      <c r="V292" s="147" t="s">
        <v>538</v>
      </c>
      <c r="W292" s="91"/>
      <c r="X292" s="91"/>
      <c r="Y292" s="91"/>
      <c r="Z292" s="91"/>
      <c r="AA292" s="133" t="s">
        <v>2035</v>
      </c>
      <c r="AB292" s="133">
        <v>60</v>
      </c>
      <c r="AC292" s="91"/>
      <c r="AD292" s="133">
        <v>16</v>
      </c>
      <c r="AE292" s="133">
        <v>6.75</v>
      </c>
      <c r="AF292" s="133">
        <v>7.9</v>
      </c>
      <c r="AG292" s="133">
        <v>8</v>
      </c>
      <c r="AH292" s="91"/>
      <c r="AI292" s="134">
        <v>8</v>
      </c>
      <c r="AJ292" s="91" t="s">
        <v>2036</v>
      </c>
    </row>
    <row r="293" spans="1:36" ht="12.75">
      <c r="A293" s="133" t="s">
        <v>2031</v>
      </c>
      <c r="B293" s="133" t="s">
        <v>2032</v>
      </c>
      <c r="C293" s="139">
        <v>39976</v>
      </c>
      <c r="D293" s="141">
        <v>0.7263888888888889</v>
      </c>
      <c r="E293" s="133">
        <v>21.5</v>
      </c>
      <c r="F293" s="91"/>
      <c r="G293" s="133"/>
      <c r="H293" s="133" t="s">
        <v>119</v>
      </c>
      <c r="I293" s="133" t="s">
        <v>417</v>
      </c>
      <c r="J293" s="133">
        <v>1</v>
      </c>
      <c r="K293" s="133">
        <v>2</v>
      </c>
      <c r="L293" s="141">
        <v>0.25277777777777777</v>
      </c>
      <c r="M293" s="141">
        <v>0.5055555555555555</v>
      </c>
      <c r="N293" s="133" t="s">
        <v>216</v>
      </c>
      <c r="O293" s="133" t="s">
        <v>286</v>
      </c>
      <c r="P293" s="91"/>
      <c r="Q293" s="91"/>
      <c r="R293" s="91"/>
      <c r="S293" s="91"/>
      <c r="T293" s="91"/>
      <c r="U293" s="147" t="s">
        <v>538</v>
      </c>
      <c r="V293" s="147" t="s">
        <v>538</v>
      </c>
      <c r="W293" s="91"/>
      <c r="X293" s="147" t="s">
        <v>538</v>
      </c>
      <c r="Y293" s="133"/>
      <c r="Z293" s="91"/>
      <c r="AA293" s="133" t="s">
        <v>2037</v>
      </c>
      <c r="AB293" s="133">
        <v>45</v>
      </c>
      <c r="AC293" s="91"/>
      <c r="AD293" s="133">
        <v>17.9</v>
      </c>
      <c r="AE293" s="133">
        <v>6.8</v>
      </c>
      <c r="AF293" s="133">
        <v>7.7</v>
      </c>
      <c r="AG293" s="133">
        <v>8</v>
      </c>
      <c r="AH293" s="91"/>
      <c r="AI293" s="134">
        <v>7.9</v>
      </c>
      <c r="AJ293" s="91"/>
    </row>
    <row r="294" spans="1:36" ht="12.75">
      <c r="A294" s="133" t="s">
        <v>2031</v>
      </c>
      <c r="B294" s="133" t="s">
        <v>2032</v>
      </c>
      <c r="C294" s="139">
        <v>40006</v>
      </c>
      <c r="D294" s="141">
        <v>0.7125</v>
      </c>
      <c r="E294" s="133">
        <v>22.3</v>
      </c>
      <c r="F294" s="147" t="s">
        <v>2038</v>
      </c>
      <c r="G294" s="135" t="s">
        <v>2039</v>
      </c>
      <c r="H294" s="133" t="s">
        <v>624</v>
      </c>
      <c r="I294" s="133" t="s">
        <v>630</v>
      </c>
      <c r="J294" s="91">
        <v>0.3</v>
      </c>
      <c r="K294" s="133">
        <v>3</v>
      </c>
      <c r="L294" s="141">
        <v>0.7625</v>
      </c>
      <c r="M294" s="141">
        <v>0.513888888888889</v>
      </c>
      <c r="N294" s="133" t="s">
        <v>218</v>
      </c>
      <c r="O294" s="133" t="s">
        <v>297</v>
      </c>
      <c r="P294" s="91"/>
      <c r="Q294" s="91"/>
      <c r="R294" s="91"/>
      <c r="S294" s="91"/>
      <c r="T294" s="133"/>
      <c r="U294" s="91"/>
      <c r="V294" s="91"/>
      <c r="W294" s="133"/>
      <c r="X294" s="91"/>
      <c r="Y294" s="91"/>
      <c r="Z294" s="91"/>
      <c r="AA294" s="133"/>
      <c r="AB294" s="133"/>
      <c r="AC294" s="91"/>
      <c r="AD294" s="133">
        <v>21</v>
      </c>
      <c r="AE294" s="133">
        <v>6.8</v>
      </c>
      <c r="AF294" s="133">
        <v>7.2</v>
      </c>
      <c r="AG294" s="133">
        <v>7.4</v>
      </c>
      <c r="AH294" s="91"/>
      <c r="AI294" s="134">
        <v>7.3</v>
      </c>
      <c r="AJ294" s="91"/>
    </row>
    <row r="295" spans="1:36" ht="12.75">
      <c r="A295" s="133" t="s">
        <v>2031</v>
      </c>
      <c r="B295" s="133" t="s">
        <v>2032</v>
      </c>
      <c r="C295" s="139">
        <v>40034</v>
      </c>
      <c r="D295" s="141">
        <v>0.31666666666666665</v>
      </c>
      <c r="E295" s="133">
        <v>13</v>
      </c>
      <c r="F295" s="133"/>
      <c r="G295" s="133"/>
      <c r="H295" s="133" t="s">
        <v>624</v>
      </c>
      <c r="I295" s="133" t="s">
        <v>625</v>
      </c>
      <c r="J295" s="133"/>
      <c r="K295" s="133">
        <v>1</v>
      </c>
      <c r="L295" s="141">
        <v>0.19166666666666665</v>
      </c>
      <c r="M295" s="141">
        <v>0.4618055555555556</v>
      </c>
      <c r="N295" s="133" t="s">
        <v>225</v>
      </c>
      <c r="O295" s="133" t="s">
        <v>286</v>
      </c>
      <c r="P295" s="91"/>
      <c r="Q295" s="91"/>
      <c r="R295" s="91"/>
      <c r="S295" s="91"/>
      <c r="T295" s="91"/>
      <c r="U295" s="91"/>
      <c r="V295" s="91"/>
      <c r="W295" s="91"/>
      <c r="X295" s="91"/>
      <c r="Y295" s="133"/>
      <c r="Z295" s="91"/>
      <c r="AA295" s="133" t="s">
        <v>2040</v>
      </c>
      <c r="AB295" s="135" t="s">
        <v>621</v>
      </c>
      <c r="AC295" s="91"/>
      <c r="AD295" s="133">
        <v>21.5</v>
      </c>
      <c r="AE295" s="133">
        <v>6.5</v>
      </c>
      <c r="AF295" s="133">
        <v>6.4</v>
      </c>
      <c r="AG295" s="133">
        <v>6.6</v>
      </c>
      <c r="AH295" s="91"/>
      <c r="AI295" s="134">
        <v>6.5</v>
      </c>
      <c r="AJ295" s="91" t="s">
        <v>2041</v>
      </c>
    </row>
    <row r="296" spans="1:36" ht="12.75">
      <c r="A296" s="133" t="s">
        <v>2031</v>
      </c>
      <c r="B296" s="133" t="s">
        <v>2005</v>
      </c>
      <c r="C296" s="139"/>
      <c r="D296" s="141"/>
      <c r="E296" s="133"/>
      <c r="F296" s="133"/>
      <c r="G296" s="133"/>
      <c r="H296" s="133"/>
      <c r="I296" s="133"/>
      <c r="J296" s="91"/>
      <c r="K296" s="133"/>
      <c r="L296" s="141"/>
      <c r="M296" s="141"/>
      <c r="N296" s="133"/>
      <c r="O296" s="133"/>
      <c r="P296" s="91"/>
      <c r="Q296" s="91"/>
      <c r="R296" s="91"/>
      <c r="S296" s="91"/>
      <c r="T296" s="91"/>
      <c r="U296" s="91"/>
      <c r="V296" s="91"/>
      <c r="W296" s="91"/>
      <c r="X296" s="91"/>
      <c r="Y296" s="133"/>
      <c r="Z296" s="91"/>
      <c r="AA296" s="133"/>
      <c r="AB296" s="133"/>
      <c r="AC296" s="91"/>
      <c r="AD296" s="133"/>
      <c r="AE296" s="133"/>
      <c r="AF296" s="133"/>
      <c r="AG296" s="133"/>
      <c r="AH296" s="133"/>
      <c r="AI296" s="122"/>
      <c r="AJ296" s="91"/>
    </row>
    <row r="297" spans="1:36" ht="12.75">
      <c r="A297" s="133" t="s">
        <v>2031</v>
      </c>
      <c r="B297" s="133" t="s">
        <v>2032</v>
      </c>
      <c r="C297" s="139">
        <v>40105</v>
      </c>
      <c r="D297" s="141">
        <v>0.7083333333333334</v>
      </c>
      <c r="E297" s="133">
        <v>7.5</v>
      </c>
      <c r="F297" s="133"/>
      <c r="G297" s="133"/>
      <c r="H297" s="133" t="s">
        <v>119</v>
      </c>
      <c r="I297" s="133" t="s">
        <v>630</v>
      </c>
      <c r="J297" s="133">
        <v>0.69</v>
      </c>
      <c r="K297" s="133">
        <v>1</v>
      </c>
      <c r="L297" s="141">
        <v>0.6326388888888889</v>
      </c>
      <c r="M297" s="141">
        <v>0.9020833333333332</v>
      </c>
      <c r="N297" s="133" t="s">
        <v>225</v>
      </c>
      <c r="O297" s="133" t="s">
        <v>286</v>
      </c>
      <c r="P297" s="91"/>
      <c r="Q297" s="91"/>
      <c r="R297" s="91"/>
      <c r="S297" s="91"/>
      <c r="T297" s="91"/>
      <c r="U297" s="91"/>
      <c r="V297" s="91"/>
      <c r="W297" s="91"/>
      <c r="X297" s="91"/>
      <c r="Y297" s="133"/>
      <c r="Z297" s="91"/>
      <c r="AA297" s="133"/>
      <c r="AB297" s="133"/>
      <c r="AC297" s="91"/>
      <c r="AD297" s="133">
        <v>8.5</v>
      </c>
      <c r="AE297" s="133">
        <v>6.8</v>
      </c>
      <c r="AF297" s="133">
        <v>11.4</v>
      </c>
      <c r="AG297" s="133">
        <v>11.4</v>
      </c>
      <c r="AH297" s="91"/>
      <c r="AI297" s="134">
        <v>11.4</v>
      </c>
      <c r="AJ297" s="91"/>
    </row>
    <row r="298" spans="1:36" ht="12.75">
      <c r="A298" s="133"/>
      <c r="B298" s="133"/>
      <c r="C298" s="91"/>
      <c r="D298" s="91"/>
      <c r="E298" s="91"/>
      <c r="F298" s="91"/>
      <c r="G298" s="91"/>
      <c r="H298" s="133"/>
      <c r="I298" s="91"/>
      <c r="J298" s="91"/>
      <c r="K298" s="91"/>
      <c r="L298" s="91"/>
      <c r="M298" s="91"/>
      <c r="N298" s="91"/>
      <c r="O298" s="133"/>
      <c r="P298" s="91"/>
      <c r="Q298" s="91"/>
      <c r="R298" s="91"/>
      <c r="S298" s="91"/>
      <c r="T298" s="91"/>
      <c r="U298" s="91"/>
      <c r="V298" s="91"/>
      <c r="W298" s="91"/>
      <c r="X298" s="91"/>
      <c r="Y298" s="91"/>
      <c r="Z298" s="91"/>
      <c r="AA298" s="133"/>
      <c r="AB298" s="91"/>
      <c r="AC298" s="91"/>
      <c r="AD298" s="91"/>
      <c r="AE298" s="91"/>
      <c r="AF298" s="91"/>
      <c r="AG298" s="91"/>
      <c r="AH298" s="91"/>
      <c r="AI298" s="122"/>
      <c r="AJ298" s="91"/>
    </row>
    <row r="299" spans="1:36" ht="12.75">
      <c r="A299" s="133" t="s">
        <v>2042</v>
      </c>
      <c r="B299" s="133" t="s">
        <v>2043</v>
      </c>
      <c r="C299" s="139"/>
      <c r="D299" s="141"/>
      <c r="E299" s="133"/>
      <c r="F299" s="133"/>
      <c r="G299" s="133"/>
      <c r="H299" s="133"/>
      <c r="I299" s="133"/>
      <c r="J299" s="91"/>
      <c r="K299" s="133"/>
      <c r="L299" s="141"/>
      <c r="M299" s="141"/>
      <c r="N299" s="133"/>
      <c r="O299" s="133"/>
      <c r="P299" s="91"/>
      <c r="Q299" s="91"/>
      <c r="R299" s="91"/>
      <c r="S299" s="91"/>
      <c r="T299" s="91"/>
      <c r="U299" s="91"/>
      <c r="V299" s="91"/>
      <c r="W299" s="91"/>
      <c r="X299" s="91"/>
      <c r="Y299" s="91"/>
      <c r="Z299" s="91"/>
      <c r="AA299" s="133"/>
      <c r="AB299" s="133"/>
      <c r="AC299" s="133"/>
      <c r="AD299" s="133"/>
      <c r="AE299" s="133"/>
      <c r="AF299" s="133"/>
      <c r="AG299" s="133"/>
      <c r="AH299" s="91"/>
      <c r="AI299" s="134"/>
      <c r="AJ299" s="91"/>
    </row>
    <row r="300" spans="1:36" ht="12.75">
      <c r="A300" s="133" t="s">
        <v>2042</v>
      </c>
      <c r="B300" s="133" t="s">
        <v>530</v>
      </c>
      <c r="C300" s="139">
        <v>39949</v>
      </c>
      <c r="D300" s="141">
        <v>0.4791666666666667</v>
      </c>
      <c r="E300" s="133">
        <v>18</v>
      </c>
      <c r="F300" s="133"/>
      <c r="G300" s="133"/>
      <c r="H300" s="133" t="s">
        <v>42</v>
      </c>
      <c r="I300" s="133" t="s">
        <v>625</v>
      </c>
      <c r="J300" s="133"/>
      <c r="K300" s="133">
        <v>1</v>
      </c>
      <c r="L300" s="141">
        <v>0.40277777777777773</v>
      </c>
      <c r="M300" s="141"/>
      <c r="N300" s="133" t="s">
        <v>214</v>
      </c>
      <c r="O300" s="133"/>
      <c r="P300" s="91"/>
      <c r="Q300" s="91"/>
      <c r="R300" s="91"/>
      <c r="S300" s="91"/>
      <c r="T300" s="91"/>
      <c r="U300" s="91"/>
      <c r="V300" s="91"/>
      <c r="W300" s="91"/>
      <c r="X300" s="91"/>
      <c r="Y300" s="91"/>
      <c r="Z300" s="91"/>
      <c r="AA300" s="133"/>
      <c r="AB300" s="133">
        <v>20</v>
      </c>
      <c r="AC300" s="133"/>
      <c r="AD300" s="133">
        <v>16</v>
      </c>
      <c r="AE300" s="133">
        <v>6.5</v>
      </c>
      <c r="AF300" s="133">
        <v>8.8</v>
      </c>
      <c r="AG300" s="133">
        <v>8.8</v>
      </c>
      <c r="AH300" s="91"/>
      <c r="AI300" s="134">
        <v>8.8</v>
      </c>
      <c r="AJ300" s="91"/>
    </row>
    <row r="301" spans="1:36" ht="12.75">
      <c r="A301" s="133" t="s">
        <v>2042</v>
      </c>
      <c r="B301" s="133" t="s">
        <v>530</v>
      </c>
      <c r="C301" s="139">
        <v>39978</v>
      </c>
      <c r="D301" s="141">
        <v>0.7916666666666666</v>
      </c>
      <c r="E301" s="133">
        <v>14</v>
      </c>
      <c r="F301" s="133"/>
      <c r="G301" s="133"/>
      <c r="H301" s="133" t="s">
        <v>1889</v>
      </c>
      <c r="I301" s="133" t="s">
        <v>630</v>
      </c>
      <c r="J301" s="133">
        <v>1</v>
      </c>
      <c r="K301" s="133">
        <v>1</v>
      </c>
      <c r="L301" s="141">
        <v>0.825</v>
      </c>
      <c r="M301" s="141"/>
      <c r="N301" s="133" t="s">
        <v>218</v>
      </c>
      <c r="O301" s="133"/>
      <c r="P301" s="91"/>
      <c r="Q301" s="91"/>
      <c r="R301" s="91"/>
      <c r="S301" s="91"/>
      <c r="T301" s="91"/>
      <c r="U301" s="91"/>
      <c r="V301" s="91"/>
      <c r="W301" s="91"/>
      <c r="X301" s="91"/>
      <c r="Y301" s="91"/>
      <c r="Z301" s="91"/>
      <c r="AA301" s="133"/>
      <c r="AB301" s="91">
        <v>15</v>
      </c>
      <c r="AC301" s="133"/>
      <c r="AD301" s="133">
        <v>17.5</v>
      </c>
      <c r="AE301" s="133">
        <v>6.5</v>
      </c>
      <c r="AF301" s="133">
        <v>8.4</v>
      </c>
      <c r="AG301" s="133">
        <v>8.5</v>
      </c>
      <c r="AH301" s="91"/>
      <c r="AI301" s="134">
        <v>8.45</v>
      </c>
      <c r="AJ301" s="91"/>
    </row>
    <row r="302" spans="1:36" ht="12.75">
      <c r="A302" s="133" t="s">
        <v>2042</v>
      </c>
      <c r="B302" s="133" t="s">
        <v>530</v>
      </c>
      <c r="C302" s="139">
        <v>40012</v>
      </c>
      <c r="D302" s="141">
        <v>0.6041666666666666</v>
      </c>
      <c r="E302" s="133">
        <v>20</v>
      </c>
      <c r="F302" s="133"/>
      <c r="G302" s="133"/>
      <c r="H302" s="133" t="s">
        <v>42</v>
      </c>
      <c r="I302" s="133" t="s">
        <v>630</v>
      </c>
      <c r="J302" s="91"/>
      <c r="K302" s="133">
        <v>1</v>
      </c>
      <c r="L302" s="141">
        <v>0.44305555555555554</v>
      </c>
      <c r="M302" s="141">
        <v>0.6944444444444445</v>
      </c>
      <c r="N302" s="133" t="s">
        <v>234</v>
      </c>
      <c r="O302" s="133"/>
      <c r="P302" s="91"/>
      <c r="Q302" s="91"/>
      <c r="R302" s="91"/>
      <c r="S302" s="91"/>
      <c r="T302" s="91"/>
      <c r="U302" s="91"/>
      <c r="V302" s="91"/>
      <c r="W302" s="91"/>
      <c r="X302" s="91"/>
      <c r="Y302" s="91"/>
      <c r="Z302" s="91"/>
      <c r="AA302" s="133"/>
      <c r="AB302" s="133"/>
      <c r="AC302" s="133"/>
      <c r="AD302" s="133">
        <v>22</v>
      </c>
      <c r="AE302" s="133">
        <v>6.5</v>
      </c>
      <c r="AF302" s="133">
        <v>7.2</v>
      </c>
      <c r="AG302" s="133">
        <v>7</v>
      </c>
      <c r="AH302" s="91"/>
      <c r="AI302" s="134">
        <v>7.1</v>
      </c>
      <c r="AJ302" s="91"/>
    </row>
    <row r="303" spans="1:36" ht="12.75">
      <c r="A303" s="133" t="s">
        <v>2042</v>
      </c>
      <c r="B303" s="133" t="s">
        <v>530</v>
      </c>
      <c r="C303" s="139">
        <v>40033</v>
      </c>
      <c r="D303" s="141">
        <v>0.8194444444444445</v>
      </c>
      <c r="E303" s="133">
        <v>17</v>
      </c>
      <c r="F303" s="133"/>
      <c r="G303" s="133"/>
      <c r="H303" s="133" t="s">
        <v>119</v>
      </c>
      <c r="I303" s="133" t="s">
        <v>630</v>
      </c>
      <c r="J303" s="133"/>
      <c r="K303" s="133">
        <v>1</v>
      </c>
      <c r="L303" s="141">
        <v>0.6770833333333334</v>
      </c>
      <c r="M303" s="141">
        <v>0.4479166666666667</v>
      </c>
      <c r="N303" s="133" t="s">
        <v>222</v>
      </c>
      <c r="O303" s="133"/>
      <c r="P303" s="91"/>
      <c r="Q303" s="91"/>
      <c r="R303" s="91"/>
      <c r="S303" s="91"/>
      <c r="T303" s="91"/>
      <c r="U303" s="91"/>
      <c r="V303" s="91"/>
      <c r="W303" s="91"/>
      <c r="X303" s="91"/>
      <c r="Y303" s="91"/>
      <c r="Z303" s="91"/>
      <c r="AA303" s="133"/>
      <c r="AB303" s="133">
        <v>5</v>
      </c>
      <c r="AC303" s="91"/>
      <c r="AD303" s="133">
        <v>22.5</v>
      </c>
      <c r="AE303" s="133">
        <v>6.5</v>
      </c>
      <c r="AF303" s="133">
        <v>7.4</v>
      </c>
      <c r="AG303" s="133">
        <v>7.2</v>
      </c>
      <c r="AH303" s="91"/>
      <c r="AI303" s="134">
        <v>7.3</v>
      </c>
      <c r="AJ303" s="91"/>
    </row>
    <row r="304" spans="1:36" ht="12.75">
      <c r="A304" s="133" t="s">
        <v>2042</v>
      </c>
      <c r="B304" s="133" t="s">
        <v>530</v>
      </c>
      <c r="C304" s="139">
        <v>40075</v>
      </c>
      <c r="D304" s="141">
        <v>0.7083333333333334</v>
      </c>
      <c r="E304" s="133">
        <v>15</v>
      </c>
      <c r="F304" s="143" t="s">
        <v>287</v>
      </c>
      <c r="G304" s="133">
        <v>10</v>
      </c>
      <c r="H304" s="133" t="s">
        <v>119</v>
      </c>
      <c r="I304" s="133" t="s">
        <v>625</v>
      </c>
      <c r="J304" s="133"/>
      <c r="K304" s="133">
        <v>4</v>
      </c>
      <c r="L304" s="141"/>
      <c r="M304" s="141"/>
      <c r="N304" s="145" t="s">
        <v>222</v>
      </c>
      <c r="O304" s="133"/>
      <c r="P304" s="91"/>
      <c r="Q304" s="91"/>
      <c r="R304" s="91"/>
      <c r="S304" s="91"/>
      <c r="T304" s="91"/>
      <c r="U304" s="91"/>
      <c r="V304" s="91"/>
      <c r="W304" s="91"/>
      <c r="X304" s="91"/>
      <c r="Y304" s="91"/>
      <c r="Z304" s="91"/>
      <c r="AA304" s="133"/>
      <c r="AB304" s="133">
        <v>10</v>
      </c>
      <c r="AC304" s="91"/>
      <c r="AD304" s="133">
        <v>17</v>
      </c>
      <c r="AE304" s="133">
        <v>7</v>
      </c>
      <c r="AF304" s="133">
        <v>8.2</v>
      </c>
      <c r="AG304" s="133">
        <v>8</v>
      </c>
      <c r="AH304" s="133"/>
      <c r="AI304" s="122">
        <v>8.1</v>
      </c>
      <c r="AJ304" s="91"/>
    </row>
    <row r="305" spans="1:36" ht="12.75">
      <c r="A305" s="133" t="s">
        <v>2042</v>
      </c>
      <c r="B305" s="133" t="s">
        <v>530</v>
      </c>
      <c r="C305" s="139">
        <v>40103</v>
      </c>
      <c r="D305" s="141">
        <v>0.5416666666666666</v>
      </c>
      <c r="E305" s="133">
        <v>7</v>
      </c>
      <c r="F305" s="91"/>
      <c r="G305" s="133"/>
      <c r="H305" s="133" t="s">
        <v>1534</v>
      </c>
      <c r="I305" s="133" t="s">
        <v>625</v>
      </c>
      <c r="J305" s="91"/>
      <c r="K305" s="133">
        <v>2</v>
      </c>
      <c r="L305" s="141">
        <v>0.5694444444444444</v>
      </c>
      <c r="M305" s="141">
        <v>0.3159722222222222</v>
      </c>
      <c r="N305" s="133" t="s">
        <v>222</v>
      </c>
      <c r="O305" s="133"/>
      <c r="P305" s="91"/>
      <c r="Q305" s="91"/>
      <c r="R305" s="91"/>
      <c r="S305" s="91"/>
      <c r="T305" s="91"/>
      <c r="U305" s="91"/>
      <c r="V305" s="91"/>
      <c r="W305" s="91"/>
      <c r="X305" s="91"/>
      <c r="Y305" s="91"/>
      <c r="Z305" s="91"/>
      <c r="AA305" s="133"/>
      <c r="AB305" s="133"/>
      <c r="AC305" s="91"/>
      <c r="AD305" s="133">
        <v>9</v>
      </c>
      <c r="AE305" s="133">
        <v>6.8</v>
      </c>
      <c r="AF305" s="133">
        <v>10.4</v>
      </c>
      <c r="AG305" s="133">
        <v>10.2</v>
      </c>
      <c r="AH305" s="91"/>
      <c r="AI305" s="134">
        <v>10.3</v>
      </c>
      <c r="AJ305" s="91"/>
    </row>
    <row r="306" spans="1:36" ht="12.75">
      <c r="A306" s="133"/>
      <c r="B306" s="133"/>
      <c r="C306" s="91"/>
      <c r="D306" s="91"/>
      <c r="E306" s="91"/>
      <c r="F306" s="91"/>
      <c r="G306" s="91"/>
      <c r="H306" s="133"/>
      <c r="I306" s="91"/>
      <c r="J306" s="91"/>
      <c r="K306" s="91"/>
      <c r="L306" s="91"/>
      <c r="M306" s="91"/>
      <c r="N306" s="91"/>
      <c r="O306" s="133"/>
      <c r="P306" s="91"/>
      <c r="Q306" s="91"/>
      <c r="R306" s="91"/>
      <c r="S306" s="91"/>
      <c r="T306" s="91"/>
      <c r="U306" s="91"/>
      <c r="V306" s="91"/>
      <c r="W306" s="91"/>
      <c r="X306" s="91"/>
      <c r="Y306" s="91"/>
      <c r="Z306" s="91"/>
      <c r="AA306" s="133"/>
      <c r="AB306" s="91"/>
      <c r="AC306" s="91"/>
      <c r="AD306" s="91"/>
      <c r="AE306" s="91"/>
      <c r="AF306" s="91"/>
      <c r="AG306" s="91"/>
      <c r="AH306" s="91"/>
      <c r="AI306" s="122"/>
      <c r="AJ306" s="91"/>
    </row>
    <row r="307" spans="1:36" ht="12.75">
      <c r="A307" s="133" t="s">
        <v>1575</v>
      </c>
      <c r="B307" s="133" t="s">
        <v>1076</v>
      </c>
      <c r="C307" s="93">
        <v>39921</v>
      </c>
      <c r="D307" s="94">
        <v>0.7083333333333334</v>
      </c>
      <c r="E307" s="133">
        <v>15.5</v>
      </c>
      <c r="F307" s="143" t="s">
        <v>116</v>
      </c>
      <c r="G307" s="149" t="s">
        <v>292</v>
      </c>
      <c r="H307" s="133" t="s">
        <v>1534</v>
      </c>
      <c r="I307" s="133" t="s">
        <v>625</v>
      </c>
      <c r="J307" s="91"/>
      <c r="K307" s="133">
        <v>7</v>
      </c>
      <c r="L307" s="94">
        <v>0.3673611111111111</v>
      </c>
      <c r="M307" s="94">
        <v>0.6381944444444444</v>
      </c>
      <c r="N307" s="133" t="s">
        <v>227</v>
      </c>
      <c r="O307" s="133" t="s">
        <v>286</v>
      </c>
      <c r="P307" s="91"/>
      <c r="Q307" s="91"/>
      <c r="R307" s="91"/>
      <c r="S307" s="91"/>
      <c r="T307" s="91"/>
      <c r="U307" s="91"/>
      <c r="V307" s="91"/>
      <c r="W307" s="91"/>
      <c r="X307" s="91"/>
      <c r="Y307" s="91"/>
      <c r="Z307" s="91"/>
      <c r="AA307" s="133"/>
      <c r="AB307" s="133">
        <v>20</v>
      </c>
      <c r="AC307" s="91"/>
      <c r="AD307" s="133">
        <v>12</v>
      </c>
      <c r="AE307" s="133">
        <v>6.5</v>
      </c>
      <c r="AF307" s="133">
        <v>9.6</v>
      </c>
      <c r="AG307" s="133">
        <v>10.5</v>
      </c>
      <c r="AH307" s="133">
        <v>10.4</v>
      </c>
      <c r="AI307" s="122">
        <v>10.45</v>
      </c>
      <c r="AJ307" s="91"/>
    </row>
    <row r="308" spans="1:36" ht="12.75">
      <c r="A308" s="133" t="s">
        <v>1575</v>
      </c>
      <c r="B308" s="133" t="s">
        <v>1076</v>
      </c>
      <c r="C308" s="139">
        <v>39949</v>
      </c>
      <c r="D308" s="141">
        <v>0.3125</v>
      </c>
      <c r="E308" s="133">
        <v>14.7</v>
      </c>
      <c r="F308" s="143" t="s">
        <v>58</v>
      </c>
      <c r="G308" s="135" t="s">
        <v>292</v>
      </c>
      <c r="H308" s="133" t="s">
        <v>1534</v>
      </c>
      <c r="I308" s="133" t="s">
        <v>625</v>
      </c>
      <c r="J308" s="91"/>
      <c r="K308" s="133">
        <v>1</v>
      </c>
      <c r="L308" s="141">
        <v>0.29375</v>
      </c>
      <c r="M308" s="141">
        <v>0.53125</v>
      </c>
      <c r="N308" s="133" t="s">
        <v>214</v>
      </c>
      <c r="O308" s="133" t="s">
        <v>297</v>
      </c>
      <c r="P308" s="91"/>
      <c r="Q308" s="91"/>
      <c r="R308" s="91"/>
      <c r="S308" s="91"/>
      <c r="T308" s="91"/>
      <c r="U308" s="91"/>
      <c r="V308" s="91"/>
      <c r="W308" s="91"/>
      <c r="X308" s="91"/>
      <c r="Y308" s="91"/>
      <c r="Z308" s="91"/>
      <c r="AA308" s="133"/>
      <c r="AB308" s="133">
        <v>10</v>
      </c>
      <c r="AC308" s="91"/>
      <c r="AD308" s="133">
        <v>16.5</v>
      </c>
      <c r="AE308" s="133">
        <v>6.25</v>
      </c>
      <c r="AF308" s="133">
        <v>8.1</v>
      </c>
      <c r="AG308" s="133">
        <v>8.4</v>
      </c>
      <c r="AH308" s="91"/>
      <c r="AI308" s="134">
        <v>8.25</v>
      </c>
      <c r="AJ308" s="91"/>
    </row>
    <row r="309" spans="1:36" ht="12.75">
      <c r="A309" s="133" t="s">
        <v>1575</v>
      </c>
      <c r="B309" s="133" t="s">
        <v>1076</v>
      </c>
      <c r="C309" s="139">
        <v>39978</v>
      </c>
      <c r="D309" s="141">
        <v>0.3576388888888889</v>
      </c>
      <c r="E309" s="133">
        <v>15</v>
      </c>
      <c r="F309" s="133"/>
      <c r="G309" s="133"/>
      <c r="H309" s="133" t="s">
        <v>1889</v>
      </c>
      <c r="I309" s="133" t="s">
        <v>630</v>
      </c>
      <c r="J309" s="133">
        <v>1</v>
      </c>
      <c r="K309" s="133">
        <v>1</v>
      </c>
      <c r="L309" s="141">
        <v>0.2708333333333333</v>
      </c>
      <c r="M309" s="141">
        <v>0.5</v>
      </c>
      <c r="N309" s="133" t="s">
        <v>214</v>
      </c>
      <c r="O309" s="133" t="s">
        <v>286</v>
      </c>
      <c r="P309" s="91"/>
      <c r="Q309" s="91"/>
      <c r="R309" s="91"/>
      <c r="S309" s="91"/>
      <c r="T309" s="91"/>
      <c r="U309" s="91"/>
      <c r="V309" s="91"/>
      <c r="W309" s="91"/>
      <c r="X309" s="147" t="s">
        <v>538</v>
      </c>
      <c r="Y309" s="91"/>
      <c r="Z309" s="91"/>
      <c r="AA309" s="133" t="s">
        <v>2044</v>
      </c>
      <c r="AB309" s="133">
        <v>15</v>
      </c>
      <c r="AC309" s="91"/>
      <c r="AD309" s="133">
        <v>18</v>
      </c>
      <c r="AE309" s="133">
        <v>6.25</v>
      </c>
      <c r="AF309" s="133">
        <v>6.8</v>
      </c>
      <c r="AG309" s="133">
        <v>7</v>
      </c>
      <c r="AH309" s="91"/>
      <c r="AI309" s="134">
        <v>6.9</v>
      </c>
      <c r="AJ309" s="91"/>
    </row>
    <row r="310" spans="1:36" ht="12.75">
      <c r="A310" s="133" t="s">
        <v>1575</v>
      </c>
      <c r="B310" s="133" t="s">
        <v>1076</v>
      </c>
      <c r="C310" s="139">
        <v>40004</v>
      </c>
      <c r="D310" s="141">
        <v>0.3333333333333333</v>
      </c>
      <c r="E310" s="133">
        <v>17.5</v>
      </c>
      <c r="F310" s="143" t="s">
        <v>314</v>
      </c>
      <c r="G310" s="133">
        <v>5</v>
      </c>
      <c r="H310" s="133" t="s">
        <v>119</v>
      </c>
      <c r="I310" s="133" t="s">
        <v>625</v>
      </c>
      <c r="J310" s="91"/>
      <c r="K310" s="133">
        <v>1</v>
      </c>
      <c r="L310" s="141">
        <v>0.14305555555555557</v>
      </c>
      <c r="M310" s="141">
        <v>0.4083333333333334</v>
      </c>
      <c r="N310" s="133" t="s">
        <v>234</v>
      </c>
      <c r="O310" s="133"/>
      <c r="P310" s="91"/>
      <c r="Q310" s="91"/>
      <c r="R310" s="91"/>
      <c r="S310" s="91"/>
      <c r="T310" s="91"/>
      <c r="U310" s="91"/>
      <c r="V310" s="91"/>
      <c r="W310" s="91"/>
      <c r="X310" s="91"/>
      <c r="Y310" s="91"/>
      <c r="Z310" s="91"/>
      <c r="AA310" s="133"/>
      <c r="AB310" s="133">
        <v>15</v>
      </c>
      <c r="AC310" s="91"/>
      <c r="AD310" s="133">
        <v>19</v>
      </c>
      <c r="AE310" s="133">
        <v>6.5</v>
      </c>
      <c r="AF310" s="133">
        <v>6.4</v>
      </c>
      <c r="AG310" s="133">
        <v>6.6</v>
      </c>
      <c r="AH310" s="91"/>
      <c r="AI310" s="134">
        <v>6.5</v>
      </c>
      <c r="AJ310" s="91"/>
    </row>
    <row r="311" spans="1:36" ht="12.75">
      <c r="A311" s="133" t="s">
        <v>1575</v>
      </c>
      <c r="B311" s="133" t="s">
        <v>1076</v>
      </c>
      <c r="C311" s="139">
        <v>40034</v>
      </c>
      <c r="D311" s="141">
        <v>0.3854166666666667</v>
      </c>
      <c r="E311" s="133">
        <v>19.5</v>
      </c>
      <c r="F311" s="143" t="s">
        <v>290</v>
      </c>
      <c r="G311" s="133" t="s">
        <v>2045</v>
      </c>
      <c r="H311" s="133" t="s">
        <v>119</v>
      </c>
      <c r="I311" s="133" t="s">
        <v>625</v>
      </c>
      <c r="J311" s="91"/>
      <c r="K311" s="133">
        <v>3</v>
      </c>
      <c r="L311" s="141">
        <v>0.14930555555555555</v>
      </c>
      <c r="M311" s="141">
        <v>0.4076388888888889</v>
      </c>
      <c r="N311" s="133" t="s">
        <v>234</v>
      </c>
      <c r="O311" s="133" t="s">
        <v>286</v>
      </c>
      <c r="P311" s="91"/>
      <c r="Q311" s="91"/>
      <c r="R311" s="91"/>
      <c r="S311" s="91"/>
      <c r="T311" s="91"/>
      <c r="U311" s="91"/>
      <c r="V311" s="91"/>
      <c r="W311" s="91"/>
      <c r="X311" s="91"/>
      <c r="Y311" s="91"/>
      <c r="Z311" s="91"/>
      <c r="AA311" s="133"/>
      <c r="AB311" s="133">
        <v>15</v>
      </c>
      <c r="AC311" s="91"/>
      <c r="AD311" s="133">
        <v>20</v>
      </c>
      <c r="AE311" s="133">
        <v>6.75</v>
      </c>
      <c r="AF311" s="133">
        <v>6.4</v>
      </c>
      <c r="AG311" s="133">
        <v>6.6</v>
      </c>
      <c r="AH311" s="91"/>
      <c r="AI311" s="134">
        <v>6.5</v>
      </c>
      <c r="AJ311" s="91"/>
    </row>
    <row r="312" spans="1:36" ht="12.75">
      <c r="A312" s="133" t="s">
        <v>1575</v>
      </c>
      <c r="B312" s="133" t="s">
        <v>1076</v>
      </c>
      <c r="C312" s="139">
        <v>40076</v>
      </c>
      <c r="D312" s="141">
        <v>0.6458333333333334</v>
      </c>
      <c r="E312" s="133">
        <v>16</v>
      </c>
      <c r="F312" s="143" t="s">
        <v>314</v>
      </c>
      <c r="G312" s="135" t="s">
        <v>583</v>
      </c>
      <c r="H312" s="133" t="s">
        <v>119</v>
      </c>
      <c r="I312" s="133" t="s">
        <v>625</v>
      </c>
      <c r="J312" s="133"/>
      <c r="K312" s="133">
        <v>3</v>
      </c>
      <c r="L312" s="141">
        <v>0.611111111111111</v>
      </c>
      <c r="M312" s="141">
        <v>0.8743055555555556</v>
      </c>
      <c r="N312" s="133" t="s">
        <v>214</v>
      </c>
      <c r="O312" s="133" t="s">
        <v>297</v>
      </c>
      <c r="P312" s="91"/>
      <c r="Q312" s="91"/>
      <c r="R312" s="91"/>
      <c r="S312" s="91"/>
      <c r="T312" s="91"/>
      <c r="U312" s="91"/>
      <c r="V312" s="91"/>
      <c r="W312" s="91"/>
      <c r="X312" s="91"/>
      <c r="Y312" s="91"/>
      <c r="Z312" s="91"/>
      <c r="AA312" s="133" t="s">
        <v>2046</v>
      </c>
      <c r="AB312" s="133">
        <v>15</v>
      </c>
      <c r="AC312" s="91"/>
      <c r="AD312" s="133">
        <v>16.8</v>
      </c>
      <c r="AE312" s="133">
        <v>6.75</v>
      </c>
      <c r="AF312" s="133">
        <v>8.8</v>
      </c>
      <c r="AG312" s="133">
        <v>9</v>
      </c>
      <c r="AH312" s="91"/>
      <c r="AI312" s="134">
        <v>8.9</v>
      </c>
      <c r="AJ312" s="91"/>
    </row>
    <row r="313" spans="1:36" ht="12.75">
      <c r="A313" s="133" t="s">
        <v>1575</v>
      </c>
      <c r="B313" s="133" t="s">
        <v>1076</v>
      </c>
      <c r="C313" s="93">
        <v>40102</v>
      </c>
      <c r="D313" s="94">
        <v>0.4166666666666667</v>
      </c>
      <c r="E313" s="133">
        <v>3.7</v>
      </c>
      <c r="F313" s="143" t="s">
        <v>58</v>
      </c>
      <c r="G313" s="135" t="s">
        <v>2047</v>
      </c>
      <c r="H313" s="133" t="s">
        <v>42</v>
      </c>
      <c r="I313" s="133" t="s">
        <v>625</v>
      </c>
      <c r="J313" s="91"/>
      <c r="K313" s="133">
        <v>2</v>
      </c>
      <c r="L313" s="94">
        <v>0.4791666666666667</v>
      </c>
      <c r="M313" s="91"/>
      <c r="N313" s="133" t="s">
        <v>211</v>
      </c>
      <c r="O313" s="133"/>
      <c r="P313" s="91"/>
      <c r="Q313" s="91"/>
      <c r="R313" s="91"/>
      <c r="S313" s="91"/>
      <c r="T313" s="91"/>
      <c r="U313" s="91"/>
      <c r="V313" s="91"/>
      <c r="W313" s="91"/>
      <c r="X313" s="91"/>
      <c r="Y313" s="91"/>
      <c r="Z313" s="91"/>
      <c r="AA313" s="133"/>
      <c r="AB313" s="133">
        <v>20</v>
      </c>
      <c r="AC313" s="91"/>
      <c r="AD313" s="133">
        <v>7.2</v>
      </c>
      <c r="AE313" s="133">
        <v>6.5</v>
      </c>
      <c r="AF313" s="133">
        <v>11.4</v>
      </c>
      <c r="AG313" s="133">
        <v>11.4</v>
      </c>
      <c r="AH313" s="91"/>
      <c r="AI313" s="122">
        <v>11.4</v>
      </c>
      <c r="AJ313" s="91"/>
    </row>
    <row r="314" spans="1:36" ht="12.75">
      <c r="A314" s="133"/>
      <c r="B314" s="133"/>
      <c r="C314" s="91"/>
      <c r="D314" s="91"/>
      <c r="E314" s="91"/>
      <c r="F314" s="91"/>
      <c r="G314" s="91"/>
      <c r="H314" s="133"/>
      <c r="I314" s="91"/>
      <c r="J314" s="91"/>
      <c r="K314" s="91"/>
      <c r="L314" s="91"/>
      <c r="M314" s="91"/>
      <c r="N314" s="91"/>
      <c r="O314" s="133"/>
      <c r="P314" s="91"/>
      <c r="Q314" s="91"/>
      <c r="R314" s="91"/>
      <c r="S314" s="91"/>
      <c r="T314" s="91"/>
      <c r="U314" s="91"/>
      <c r="V314" s="91"/>
      <c r="W314" s="91"/>
      <c r="X314" s="91"/>
      <c r="Y314" s="91"/>
      <c r="Z314" s="91"/>
      <c r="AA314" s="133"/>
      <c r="AB314" s="91"/>
      <c r="AC314" s="91"/>
      <c r="AD314" s="91"/>
      <c r="AE314" s="91"/>
      <c r="AF314" s="91"/>
      <c r="AG314" s="91"/>
      <c r="AH314" s="91"/>
      <c r="AI314" s="122"/>
      <c r="AJ314" s="91"/>
    </row>
    <row r="315" spans="1:36" ht="12.75">
      <c r="A315" s="133" t="s">
        <v>1586</v>
      </c>
      <c r="B315" s="133" t="s">
        <v>660</v>
      </c>
      <c r="C315" s="139">
        <v>39920</v>
      </c>
      <c r="D315" s="141">
        <v>0.4479166666666667</v>
      </c>
      <c r="E315" s="133">
        <v>14</v>
      </c>
      <c r="F315" s="143" t="s">
        <v>314</v>
      </c>
      <c r="G315" s="133" t="s">
        <v>2048</v>
      </c>
      <c r="H315" s="133" t="s">
        <v>119</v>
      </c>
      <c r="I315" s="133" t="s">
        <v>625</v>
      </c>
      <c r="J315" s="91"/>
      <c r="K315" s="135" t="s">
        <v>2049</v>
      </c>
      <c r="L315" s="141">
        <v>0.32222222222222224</v>
      </c>
      <c r="M315" s="141">
        <v>0.5993055555555555</v>
      </c>
      <c r="N315" s="133" t="s">
        <v>225</v>
      </c>
      <c r="O315" s="133" t="s">
        <v>297</v>
      </c>
      <c r="P315" s="91"/>
      <c r="Q315" s="91"/>
      <c r="R315" s="91"/>
      <c r="S315" s="91"/>
      <c r="T315" s="91"/>
      <c r="U315" s="91"/>
      <c r="V315" s="91"/>
      <c r="W315" s="91"/>
      <c r="X315" s="91"/>
      <c r="Y315" s="147" t="s">
        <v>538</v>
      </c>
      <c r="Z315" s="91"/>
      <c r="AA315" s="133" t="s">
        <v>2050</v>
      </c>
      <c r="AB315" s="133">
        <v>10</v>
      </c>
      <c r="AC315" s="91"/>
      <c r="AD315" s="133">
        <v>9.5</v>
      </c>
      <c r="AE315" s="133">
        <v>7</v>
      </c>
      <c r="AF315" s="133">
        <v>11.4</v>
      </c>
      <c r="AG315" s="133">
        <v>11.2</v>
      </c>
      <c r="AH315" s="91"/>
      <c r="AI315" s="134">
        <v>11.3</v>
      </c>
      <c r="AJ315" s="91"/>
    </row>
    <row r="316" spans="1:36" ht="12.75">
      <c r="A316" s="133" t="s">
        <v>1586</v>
      </c>
      <c r="B316" s="133" t="s">
        <v>660</v>
      </c>
      <c r="C316" s="139">
        <v>39948</v>
      </c>
      <c r="D316" s="141">
        <v>0.375</v>
      </c>
      <c r="E316" s="133">
        <v>17</v>
      </c>
      <c r="F316" s="133" t="s">
        <v>2051</v>
      </c>
      <c r="G316" s="133" t="s">
        <v>1588</v>
      </c>
      <c r="H316" s="133" t="s">
        <v>42</v>
      </c>
      <c r="I316" s="133" t="s">
        <v>630</v>
      </c>
      <c r="J316" s="133">
        <v>0.25</v>
      </c>
      <c r="K316" s="133">
        <v>3</v>
      </c>
      <c r="L316" s="141">
        <v>0.2611111111111111</v>
      </c>
      <c r="M316" s="141">
        <v>0.5090277777777777</v>
      </c>
      <c r="N316" s="133" t="s">
        <v>225</v>
      </c>
      <c r="O316" s="133" t="s">
        <v>297</v>
      </c>
      <c r="P316" s="91"/>
      <c r="Q316" s="91"/>
      <c r="R316" s="91"/>
      <c r="S316" s="91"/>
      <c r="T316" s="91"/>
      <c r="U316" s="91"/>
      <c r="V316" s="91"/>
      <c r="W316" s="91"/>
      <c r="X316" s="91"/>
      <c r="Y316" s="133"/>
      <c r="Z316" s="91"/>
      <c r="AA316" s="133" t="s">
        <v>2052</v>
      </c>
      <c r="AB316" s="133">
        <v>15</v>
      </c>
      <c r="AC316" s="91"/>
      <c r="AD316" s="133">
        <v>15.2</v>
      </c>
      <c r="AE316" s="133">
        <v>7</v>
      </c>
      <c r="AF316" s="133">
        <v>8.6</v>
      </c>
      <c r="AG316" s="133">
        <v>8.6</v>
      </c>
      <c r="AH316" s="133"/>
      <c r="AI316" s="122">
        <v>8.6</v>
      </c>
      <c r="AJ316" s="91"/>
    </row>
    <row r="317" spans="1:36" ht="12.75">
      <c r="A317" s="133" t="s">
        <v>1586</v>
      </c>
      <c r="B317" s="133" t="s">
        <v>660</v>
      </c>
      <c r="C317" s="139">
        <v>39976</v>
      </c>
      <c r="D317" s="141">
        <v>0.46875</v>
      </c>
      <c r="E317" s="133">
        <v>15.5</v>
      </c>
      <c r="F317" s="91"/>
      <c r="G317" s="133">
        <v>0</v>
      </c>
      <c r="H317" s="133" t="s">
        <v>63</v>
      </c>
      <c r="I317" s="133" t="s">
        <v>417</v>
      </c>
      <c r="J317" s="135" t="s">
        <v>51</v>
      </c>
      <c r="K317" s="133">
        <v>1</v>
      </c>
      <c r="L317" s="141">
        <v>0.21041666666666667</v>
      </c>
      <c r="M317" s="141">
        <v>0.4826388888888889</v>
      </c>
      <c r="N317" s="133" t="s">
        <v>336</v>
      </c>
      <c r="O317" s="133" t="s">
        <v>286</v>
      </c>
      <c r="P317" s="91"/>
      <c r="Q317" s="91"/>
      <c r="R317" s="91"/>
      <c r="S317" s="91"/>
      <c r="T317" s="91"/>
      <c r="U317" s="91"/>
      <c r="V317" s="133"/>
      <c r="W317" s="91"/>
      <c r="X317" s="91"/>
      <c r="Y317" s="133"/>
      <c r="Z317" s="91"/>
      <c r="AA317" s="133"/>
      <c r="AB317" s="133">
        <v>15</v>
      </c>
      <c r="AC317" s="91"/>
      <c r="AD317" s="133">
        <v>17.7</v>
      </c>
      <c r="AE317" s="133">
        <v>7</v>
      </c>
      <c r="AF317" s="133">
        <v>8.1</v>
      </c>
      <c r="AG317" s="133">
        <v>8.2</v>
      </c>
      <c r="AH317" s="91"/>
      <c r="AI317" s="134">
        <v>8.15</v>
      </c>
      <c r="AJ317" s="133"/>
    </row>
    <row r="318" spans="1:36" ht="12.75">
      <c r="A318" s="133" t="s">
        <v>1586</v>
      </c>
      <c r="B318" s="133" t="s">
        <v>660</v>
      </c>
      <c r="C318" s="139">
        <v>40006</v>
      </c>
      <c r="D318" s="141">
        <v>0.4548611111111111</v>
      </c>
      <c r="E318" s="133">
        <v>21</v>
      </c>
      <c r="F318" s="147" t="s">
        <v>290</v>
      </c>
      <c r="G318" s="133" t="s">
        <v>2053</v>
      </c>
      <c r="H318" s="133" t="s">
        <v>1534</v>
      </c>
      <c r="I318" s="133" t="s">
        <v>630</v>
      </c>
      <c r="J318" s="135" t="s">
        <v>51</v>
      </c>
      <c r="K318" s="133">
        <v>1</v>
      </c>
      <c r="L318" s="141">
        <v>0.21805555555555556</v>
      </c>
      <c r="M318" s="141">
        <v>0.4840277777777778</v>
      </c>
      <c r="N318" s="133" t="s">
        <v>336</v>
      </c>
      <c r="O318" s="133" t="s">
        <v>286</v>
      </c>
      <c r="P318" s="91"/>
      <c r="Q318" s="91"/>
      <c r="R318" s="91"/>
      <c r="S318" s="91"/>
      <c r="T318" s="91"/>
      <c r="U318" s="91"/>
      <c r="V318" s="91"/>
      <c r="W318" s="91"/>
      <c r="X318" s="91"/>
      <c r="Y318" s="91"/>
      <c r="Z318" s="91"/>
      <c r="AA318" s="133"/>
      <c r="AB318" s="133">
        <v>15</v>
      </c>
      <c r="AC318" s="91"/>
      <c r="AD318" s="133">
        <v>20</v>
      </c>
      <c r="AE318" s="133">
        <v>7</v>
      </c>
      <c r="AF318" s="133">
        <v>7.1</v>
      </c>
      <c r="AG318" s="133">
        <v>7.1</v>
      </c>
      <c r="AH318" s="91"/>
      <c r="AI318" s="134">
        <v>7.1</v>
      </c>
      <c r="AJ318" s="91"/>
    </row>
    <row r="319" spans="1:36" ht="12.75">
      <c r="A319" s="133" t="s">
        <v>1586</v>
      </c>
      <c r="B319" s="133" t="s">
        <v>660</v>
      </c>
      <c r="C319" s="139">
        <v>40033</v>
      </c>
      <c r="D319" s="141">
        <v>0.4479166666666667</v>
      </c>
      <c r="E319" s="133">
        <v>20</v>
      </c>
      <c r="F319" s="147" t="s">
        <v>314</v>
      </c>
      <c r="G319" s="133" t="s">
        <v>2054</v>
      </c>
      <c r="H319" s="133" t="s">
        <v>119</v>
      </c>
      <c r="I319" s="133" t="s">
        <v>630</v>
      </c>
      <c r="J319" s="135" t="s">
        <v>2055</v>
      </c>
      <c r="K319" s="133">
        <v>2</v>
      </c>
      <c r="L319" s="141">
        <v>0.6666666666666666</v>
      </c>
      <c r="M319" s="141">
        <v>0.4138888888888889</v>
      </c>
      <c r="N319" s="133" t="s">
        <v>227</v>
      </c>
      <c r="O319" s="133" t="s">
        <v>297</v>
      </c>
      <c r="P319" s="91"/>
      <c r="Q319" s="91"/>
      <c r="R319" s="91"/>
      <c r="S319" s="91"/>
      <c r="T319" s="91"/>
      <c r="U319" s="91"/>
      <c r="V319" s="91"/>
      <c r="W319" s="91"/>
      <c r="X319" s="91"/>
      <c r="Y319" s="147" t="s">
        <v>538</v>
      </c>
      <c r="Z319" s="91"/>
      <c r="AA319" s="133" t="s">
        <v>2056</v>
      </c>
      <c r="AB319" s="133" t="s">
        <v>2057</v>
      </c>
      <c r="AC319" s="91"/>
      <c r="AD319" s="133">
        <v>22.8</v>
      </c>
      <c r="AE319" s="133">
        <v>7</v>
      </c>
      <c r="AF319" s="133">
        <v>7</v>
      </c>
      <c r="AG319" s="133">
        <v>7.8</v>
      </c>
      <c r="AH319" s="133">
        <v>8.3</v>
      </c>
      <c r="AI319" s="134">
        <v>8.1</v>
      </c>
      <c r="AJ319" s="91"/>
    </row>
    <row r="320" spans="1:36" ht="12.75">
      <c r="A320" s="133" t="s">
        <v>1586</v>
      </c>
      <c r="B320" s="133" t="s">
        <v>660</v>
      </c>
      <c r="C320" s="139">
        <v>40033</v>
      </c>
      <c r="D320" s="141">
        <v>0.6666666666666666</v>
      </c>
      <c r="E320" s="133">
        <v>24.5</v>
      </c>
      <c r="F320" s="147" t="s">
        <v>314</v>
      </c>
      <c r="G320" s="133" t="s">
        <v>1588</v>
      </c>
      <c r="H320" s="133" t="s">
        <v>1534</v>
      </c>
      <c r="I320" s="133" t="s">
        <v>630</v>
      </c>
      <c r="J320" s="135" t="s">
        <v>2055</v>
      </c>
      <c r="K320" s="133">
        <v>2</v>
      </c>
      <c r="L320" s="141">
        <v>0.6666666666666666</v>
      </c>
      <c r="M320" s="141" t="s">
        <v>2058</v>
      </c>
      <c r="N320" s="133" t="s">
        <v>216</v>
      </c>
      <c r="O320" s="133" t="s">
        <v>297</v>
      </c>
      <c r="P320" s="91"/>
      <c r="Q320" s="91"/>
      <c r="R320" s="91"/>
      <c r="S320" s="91"/>
      <c r="T320" s="91"/>
      <c r="U320" s="91"/>
      <c r="V320" s="91"/>
      <c r="W320" s="91"/>
      <c r="X320" s="91"/>
      <c r="Y320" s="147" t="s">
        <v>538</v>
      </c>
      <c r="Z320" s="91"/>
      <c r="AA320" s="133" t="s">
        <v>2059</v>
      </c>
      <c r="AB320" s="133"/>
      <c r="AC320" s="91"/>
      <c r="AD320" s="133">
        <v>22.2</v>
      </c>
      <c r="AE320" s="133"/>
      <c r="AF320" s="133">
        <v>7.7</v>
      </c>
      <c r="AG320" s="133">
        <v>8.8</v>
      </c>
      <c r="AH320" s="133">
        <v>8.2</v>
      </c>
      <c r="AI320" s="134">
        <v>8.5</v>
      </c>
      <c r="AJ320" s="91"/>
    </row>
    <row r="321" spans="1:36" ht="12.75">
      <c r="A321" s="133" t="s">
        <v>1586</v>
      </c>
      <c r="B321" s="133" t="s">
        <v>660</v>
      </c>
      <c r="C321" s="139">
        <v>40075</v>
      </c>
      <c r="D321" s="141">
        <v>0.47222222222222227</v>
      </c>
      <c r="E321" s="133">
        <v>15</v>
      </c>
      <c r="F321" s="147" t="s">
        <v>314</v>
      </c>
      <c r="G321" s="133" t="s">
        <v>2054</v>
      </c>
      <c r="H321" s="133" t="s">
        <v>119</v>
      </c>
      <c r="I321" s="133" t="s">
        <v>625</v>
      </c>
      <c r="J321" s="133"/>
      <c r="K321" s="135" t="s">
        <v>2060</v>
      </c>
      <c r="L321" s="141">
        <v>0.60625</v>
      </c>
      <c r="M321" s="141">
        <v>0.3520833333333333</v>
      </c>
      <c r="N321" s="133" t="s">
        <v>211</v>
      </c>
      <c r="O321" s="133" t="s">
        <v>297</v>
      </c>
      <c r="P321" s="91"/>
      <c r="Q321" s="147" t="s">
        <v>538</v>
      </c>
      <c r="R321" s="91"/>
      <c r="S321" s="91"/>
      <c r="T321" s="91"/>
      <c r="U321" s="91"/>
      <c r="V321" s="91"/>
      <c r="W321" s="91"/>
      <c r="X321" s="91"/>
      <c r="Y321" s="147"/>
      <c r="Z321" s="91"/>
      <c r="AA321" s="133" t="s">
        <v>2061</v>
      </c>
      <c r="AB321" s="133">
        <v>10</v>
      </c>
      <c r="AC321" s="91"/>
      <c r="AD321" s="133">
        <v>17</v>
      </c>
      <c r="AE321" s="133">
        <v>7.5</v>
      </c>
      <c r="AF321" s="133">
        <v>8</v>
      </c>
      <c r="AG321" s="133">
        <v>8.8</v>
      </c>
      <c r="AH321" s="133">
        <v>8</v>
      </c>
      <c r="AI321" s="134">
        <v>8</v>
      </c>
      <c r="AJ321" s="91"/>
    </row>
    <row r="322" spans="1:36" ht="12.75">
      <c r="A322" s="133" t="s">
        <v>1586</v>
      </c>
      <c r="B322" s="133" t="s">
        <v>660</v>
      </c>
      <c r="C322" s="139">
        <v>40103</v>
      </c>
      <c r="D322" s="141">
        <v>0.4513888888888889</v>
      </c>
      <c r="E322" s="133">
        <v>6.5</v>
      </c>
      <c r="F322" s="147" t="s">
        <v>378</v>
      </c>
      <c r="G322" s="133" t="s">
        <v>1588</v>
      </c>
      <c r="H322" s="133" t="s">
        <v>42</v>
      </c>
      <c r="I322" s="133" t="s">
        <v>625</v>
      </c>
      <c r="J322" s="91"/>
      <c r="K322" s="133">
        <v>3</v>
      </c>
      <c r="L322" s="141">
        <v>0.5583333333333333</v>
      </c>
      <c r="M322" s="141">
        <v>0.3034722222222222</v>
      </c>
      <c r="N322" s="133" t="s">
        <v>211</v>
      </c>
      <c r="O322" s="133" t="s">
        <v>297</v>
      </c>
      <c r="P322" s="91"/>
      <c r="Q322" s="147" t="s">
        <v>538</v>
      </c>
      <c r="R322" s="91"/>
      <c r="S322" s="91"/>
      <c r="T322" s="91"/>
      <c r="U322" s="91"/>
      <c r="V322" s="91"/>
      <c r="W322" s="91"/>
      <c r="X322" s="91"/>
      <c r="Y322" s="147" t="s">
        <v>538</v>
      </c>
      <c r="Z322" s="91"/>
      <c r="AA322" s="133" t="s">
        <v>2062</v>
      </c>
      <c r="AB322" s="135" t="s">
        <v>2063</v>
      </c>
      <c r="AC322" s="91"/>
      <c r="AD322" s="133">
        <v>8.5</v>
      </c>
      <c r="AE322" s="133">
        <v>7</v>
      </c>
      <c r="AF322" s="133">
        <v>10.4</v>
      </c>
      <c r="AG322" s="133">
        <v>10.6</v>
      </c>
      <c r="AH322" s="91"/>
      <c r="AI322" s="134">
        <v>10.5</v>
      </c>
      <c r="AJ322" s="91"/>
    </row>
    <row r="323" spans="1:36" ht="12.75">
      <c r="A323" s="133"/>
      <c r="B323" s="133"/>
      <c r="C323" s="91"/>
      <c r="D323" s="91"/>
      <c r="E323" s="91"/>
      <c r="F323" s="91"/>
      <c r="G323" s="91"/>
      <c r="H323" s="133"/>
      <c r="I323" s="91"/>
      <c r="J323" s="91"/>
      <c r="K323" s="91"/>
      <c r="L323" s="91"/>
      <c r="M323" s="91"/>
      <c r="N323" s="91"/>
      <c r="O323" s="133"/>
      <c r="P323" s="91"/>
      <c r="Q323" s="91"/>
      <c r="R323" s="91"/>
      <c r="S323" s="91"/>
      <c r="T323" s="91"/>
      <c r="U323" s="91"/>
      <c r="V323" s="91"/>
      <c r="W323" s="91"/>
      <c r="X323" s="91"/>
      <c r="Y323" s="91"/>
      <c r="Z323" s="91"/>
      <c r="AA323" s="133"/>
      <c r="AB323" s="91"/>
      <c r="AC323" s="91"/>
      <c r="AD323" s="91"/>
      <c r="AE323" s="91"/>
      <c r="AF323" s="91"/>
      <c r="AG323" s="91"/>
      <c r="AH323" s="91"/>
      <c r="AI323" s="122"/>
      <c r="AJ323" s="91"/>
    </row>
    <row r="324" spans="1:36" ht="12.75">
      <c r="A324" s="133" t="s">
        <v>1605</v>
      </c>
      <c r="B324" s="133" t="s">
        <v>26</v>
      </c>
      <c r="C324" s="93">
        <v>39922</v>
      </c>
      <c r="D324" s="94">
        <v>0.6666666666666666</v>
      </c>
      <c r="E324" s="133">
        <v>11</v>
      </c>
      <c r="F324" s="91"/>
      <c r="G324" s="91"/>
      <c r="H324" s="133" t="s">
        <v>119</v>
      </c>
      <c r="I324" s="133" t="s">
        <v>625</v>
      </c>
      <c r="J324" s="91"/>
      <c r="K324" s="133">
        <v>4</v>
      </c>
      <c r="L324" s="91"/>
      <c r="M324" s="91"/>
      <c r="N324" s="91"/>
      <c r="O324" s="133" t="s">
        <v>297</v>
      </c>
      <c r="P324" s="91"/>
      <c r="Q324" s="91"/>
      <c r="R324" s="91"/>
      <c r="S324" s="91"/>
      <c r="T324" s="91"/>
      <c r="U324" s="91"/>
      <c r="V324" s="91"/>
      <c r="W324" s="91"/>
      <c r="X324" s="91"/>
      <c r="Y324" s="91"/>
      <c r="Z324" s="91"/>
      <c r="AA324" s="133" t="s">
        <v>2064</v>
      </c>
      <c r="AB324" s="133">
        <v>2.5</v>
      </c>
      <c r="AC324" s="91"/>
      <c r="AD324" s="133">
        <v>12.5</v>
      </c>
      <c r="AE324" s="133">
        <v>6</v>
      </c>
      <c r="AF324" s="133">
        <v>12.4</v>
      </c>
      <c r="AG324" s="133">
        <v>10</v>
      </c>
      <c r="AH324" s="133">
        <v>10.2</v>
      </c>
      <c r="AI324" s="122">
        <v>10.1</v>
      </c>
      <c r="AJ324" s="91"/>
    </row>
    <row r="325" spans="1:36" ht="12.75">
      <c r="A325" s="133" t="s">
        <v>1605</v>
      </c>
      <c r="B325" s="133" t="s">
        <v>26</v>
      </c>
      <c r="C325" s="139">
        <v>39949</v>
      </c>
      <c r="D325" s="141">
        <v>0.7083333333333334</v>
      </c>
      <c r="E325" s="133">
        <v>17</v>
      </c>
      <c r="F325" s="91"/>
      <c r="G325" s="133">
        <v>0</v>
      </c>
      <c r="H325" s="133" t="s">
        <v>42</v>
      </c>
      <c r="I325" s="133" t="s">
        <v>625</v>
      </c>
      <c r="J325" s="91"/>
      <c r="K325" s="133">
        <v>1</v>
      </c>
      <c r="L325" s="91"/>
      <c r="M325" s="91"/>
      <c r="N325" s="91"/>
      <c r="O325" s="133" t="s">
        <v>286</v>
      </c>
      <c r="P325" s="91"/>
      <c r="Q325" s="91"/>
      <c r="R325" s="91"/>
      <c r="S325" s="91"/>
      <c r="T325" s="91"/>
      <c r="U325" s="91"/>
      <c r="V325" s="91"/>
      <c r="W325" s="91"/>
      <c r="X325" s="91"/>
      <c r="Y325" s="91"/>
      <c r="Z325" s="91"/>
      <c r="AA325" s="133" t="s">
        <v>2065</v>
      </c>
      <c r="AB325" s="133">
        <v>5</v>
      </c>
      <c r="AC325" s="91"/>
      <c r="AD325" s="133">
        <v>15</v>
      </c>
      <c r="AE325" s="133">
        <v>6.25</v>
      </c>
      <c r="AF325" s="133">
        <v>9.4</v>
      </c>
      <c r="AG325" s="133">
        <v>9.3</v>
      </c>
      <c r="AH325" s="91"/>
      <c r="AI325" s="134">
        <v>9.35</v>
      </c>
      <c r="AJ325" s="91"/>
    </row>
    <row r="326" spans="1:36" ht="12.75">
      <c r="A326" s="133" t="s">
        <v>1605</v>
      </c>
      <c r="B326" s="133" t="s">
        <v>26</v>
      </c>
      <c r="C326" s="139">
        <v>39978</v>
      </c>
      <c r="D326" s="141">
        <v>0.725</v>
      </c>
      <c r="E326" s="133">
        <v>17</v>
      </c>
      <c r="F326" s="133"/>
      <c r="G326" s="133"/>
      <c r="H326" s="133" t="s">
        <v>396</v>
      </c>
      <c r="I326" s="133" t="s">
        <v>630</v>
      </c>
      <c r="J326" s="133" t="s">
        <v>1192</v>
      </c>
      <c r="K326" s="133">
        <v>1</v>
      </c>
      <c r="L326" s="91"/>
      <c r="M326" s="91"/>
      <c r="N326" s="91"/>
      <c r="O326" s="133" t="s">
        <v>286</v>
      </c>
      <c r="P326" s="91"/>
      <c r="Q326" s="91"/>
      <c r="R326" s="91"/>
      <c r="S326" s="91"/>
      <c r="T326" s="91"/>
      <c r="U326" s="91"/>
      <c r="V326" s="91"/>
      <c r="W326" s="91"/>
      <c r="X326" s="91"/>
      <c r="Y326" s="91"/>
      <c r="Z326" s="91"/>
      <c r="AA326" s="133"/>
      <c r="AB326" s="133">
        <v>5</v>
      </c>
      <c r="AC326" s="91"/>
      <c r="AD326" s="133">
        <v>16.5</v>
      </c>
      <c r="AE326" s="133">
        <v>6</v>
      </c>
      <c r="AF326" s="133">
        <v>6.6</v>
      </c>
      <c r="AG326" s="133">
        <v>6.4</v>
      </c>
      <c r="AH326" s="91"/>
      <c r="AI326" s="134">
        <v>6.5</v>
      </c>
      <c r="AJ326" s="91"/>
    </row>
    <row r="327" spans="1:36" ht="12.75">
      <c r="A327" s="133" t="s">
        <v>1605</v>
      </c>
      <c r="B327" s="133" t="s">
        <v>26</v>
      </c>
      <c r="C327" s="139">
        <v>40020</v>
      </c>
      <c r="D327" s="141">
        <v>0.7916666666666666</v>
      </c>
      <c r="E327" s="133">
        <v>22</v>
      </c>
      <c r="F327" s="91"/>
      <c r="G327" s="133">
        <v>0</v>
      </c>
      <c r="H327" s="133" t="s">
        <v>1534</v>
      </c>
      <c r="I327" s="133" t="s">
        <v>625</v>
      </c>
      <c r="J327" s="91"/>
      <c r="K327" s="133">
        <v>1</v>
      </c>
      <c r="L327" s="91"/>
      <c r="M327" s="91"/>
      <c r="N327" s="91"/>
      <c r="O327" s="133" t="s">
        <v>286</v>
      </c>
      <c r="P327" s="91"/>
      <c r="Q327" s="91"/>
      <c r="R327" s="91"/>
      <c r="S327" s="91"/>
      <c r="T327" s="91"/>
      <c r="U327" s="91"/>
      <c r="V327" s="91"/>
      <c r="W327" s="91"/>
      <c r="X327" s="147" t="s">
        <v>538</v>
      </c>
      <c r="Y327" s="91"/>
      <c r="Z327" s="91"/>
      <c r="AA327" s="133" t="s">
        <v>2066</v>
      </c>
      <c r="AB327" s="133">
        <v>10</v>
      </c>
      <c r="AC327" s="91"/>
      <c r="AD327" s="133">
        <v>20</v>
      </c>
      <c r="AE327" s="133">
        <v>6</v>
      </c>
      <c r="AF327" s="133">
        <v>2.9</v>
      </c>
      <c r="AG327" s="133">
        <v>3.1</v>
      </c>
      <c r="AH327" s="91"/>
      <c r="AI327" s="134">
        <v>3</v>
      </c>
      <c r="AJ327" s="133"/>
    </row>
    <row r="328" spans="1:36" ht="12.75">
      <c r="A328" s="133" t="s">
        <v>1605</v>
      </c>
      <c r="B328" s="133" t="s">
        <v>26</v>
      </c>
      <c r="C328" s="139">
        <v>40034</v>
      </c>
      <c r="D328" s="141">
        <v>0.7916666666666666</v>
      </c>
      <c r="E328" s="133">
        <v>20</v>
      </c>
      <c r="F328" s="143" t="s">
        <v>284</v>
      </c>
      <c r="G328" s="133">
        <v>10</v>
      </c>
      <c r="H328" s="133"/>
      <c r="I328" s="133"/>
      <c r="J328" s="91"/>
      <c r="K328" s="135" t="s">
        <v>222</v>
      </c>
      <c r="L328" s="91"/>
      <c r="M328" s="91"/>
      <c r="N328" s="91"/>
      <c r="O328" s="133"/>
      <c r="P328" s="91"/>
      <c r="Q328" s="91"/>
      <c r="R328" s="91"/>
      <c r="S328" s="91"/>
      <c r="T328" s="91"/>
      <c r="U328" s="91"/>
      <c r="V328" s="91"/>
      <c r="W328" s="91"/>
      <c r="X328" s="91"/>
      <c r="Y328" s="133"/>
      <c r="Z328" s="91"/>
      <c r="AA328" s="133" t="s">
        <v>2067</v>
      </c>
      <c r="AB328" s="133">
        <v>10</v>
      </c>
      <c r="AC328" s="91"/>
      <c r="AD328" s="133">
        <v>22</v>
      </c>
      <c r="AE328" s="133">
        <v>6</v>
      </c>
      <c r="AF328" s="133">
        <v>4.5</v>
      </c>
      <c r="AG328" s="133">
        <v>4.9</v>
      </c>
      <c r="AH328" s="91"/>
      <c r="AI328" s="134">
        <v>4.7</v>
      </c>
      <c r="AJ328" s="91"/>
    </row>
    <row r="329" spans="1:36" ht="12.75">
      <c r="A329" s="133" t="s">
        <v>1605</v>
      </c>
      <c r="B329" s="139" t="s">
        <v>26</v>
      </c>
      <c r="C329" s="93">
        <v>40074</v>
      </c>
      <c r="D329" s="94">
        <v>0.3125</v>
      </c>
      <c r="E329" s="133">
        <v>10.5</v>
      </c>
      <c r="F329" s="147" t="s">
        <v>116</v>
      </c>
      <c r="G329" s="133">
        <v>5</v>
      </c>
      <c r="H329" s="133" t="s">
        <v>119</v>
      </c>
      <c r="I329" s="133" t="s">
        <v>625</v>
      </c>
      <c r="J329" s="91"/>
      <c r="K329" s="133">
        <v>3</v>
      </c>
      <c r="L329" s="91"/>
      <c r="M329" s="91"/>
      <c r="N329" s="91"/>
      <c r="O329" s="133" t="s">
        <v>286</v>
      </c>
      <c r="P329" s="91"/>
      <c r="Q329" s="91"/>
      <c r="R329" s="91"/>
      <c r="S329" s="91"/>
      <c r="T329" s="91"/>
      <c r="U329" s="91"/>
      <c r="V329" s="91"/>
      <c r="W329" s="147" t="s">
        <v>538</v>
      </c>
      <c r="X329" s="91"/>
      <c r="Y329" s="91"/>
      <c r="Z329" s="91"/>
      <c r="AA329" s="133" t="s">
        <v>2068</v>
      </c>
      <c r="AB329" s="133">
        <v>10</v>
      </c>
      <c r="AC329" s="91"/>
      <c r="AD329" s="133">
        <v>15</v>
      </c>
      <c r="AE329" s="133">
        <v>6.5</v>
      </c>
      <c r="AF329" s="133">
        <v>8</v>
      </c>
      <c r="AG329" s="133">
        <v>5.9</v>
      </c>
      <c r="AH329" s="133">
        <v>6.4</v>
      </c>
      <c r="AI329" s="122">
        <v>6.15</v>
      </c>
      <c r="AJ329" s="91"/>
    </row>
    <row r="330" spans="1:36" ht="12.75">
      <c r="A330" s="133" t="s">
        <v>1605</v>
      </c>
      <c r="B330" s="133" t="s">
        <v>26</v>
      </c>
      <c r="C330" s="139">
        <v>40105</v>
      </c>
      <c r="D330" s="141">
        <v>0.6666666666666666</v>
      </c>
      <c r="E330" s="133">
        <v>5</v>
      </c>
      <c r="F330" s="143" t="s">
        <v>58</v>
      </c>
      <c r="G330" s="133" t="s">
        <v>2069</v>
      </c>
      <c r="H330" s="133" t="s">
        <v>396</v>
      </c>
      <c r="I330" s="133" t="s">
        <v>625</v>
      </c>
      <c r="J330" s="91"/>
      <c r="K330" s="133">
        <v>1</v>
      </c>
      <c r="L330" s="91"/>
      <c r="M330" s="91"/>
      <c r="N330" s="91"/>
      <c r="O330" s="133" t="s">
        <v>286</v>
      </c>
      <c r="P330" s="91"/>
      <c r="Q330" s="91"/>
      <c r="R330" s="91"/>
      <c r="S330" s="91"/>
      <c r="T330" s="91"/>
      <c r="U330" s="91"/>
      <c r="V330" s="91"/>
      <c r="W330" s="91"/>
      <c r="X330" s="91"/>
      <c r="Y330" s="91"/>
      <c r="Z330" s="91"/>
      <c r="AA330" s="133" t="s">
        <v>2070</v>
      </c>
      <c r="AB330" s="133">
        <v>2.5</v>
      </c>
      <c r="AC330" s="91"/>
      <c r="AD330" s="133">
        <v>6</v>
      </c>
      <c r="AE330" s="133">
        <v>5.7</v>
      </c>
      <c r="AF330" s="133">
        <v>7.1</v>
      </c>
      <c r="AG330" s="133">
        <v>5.1</v>
      </c>
      <c r="AH330" s="133">
        <v>6.8</v>
      </c>
      <c r="AI330" s="134">
        <v>6.95</v>
      </c>
      <c r="AJ330" s="91"/>
    </row>
    <row r="331" spans="1:36" ht="12.75">
      <c r="A331" s="133"/>
      <c r="B331" s="133"/>
      <c r="C331" s="91"/>
      <c r="D331" s="91"/>
      <c r="E331" s="91"/>
      <c r="F331" s="91"/>
      <c r="G331" s="91"/>
      <c r="H331" s="133"/>
      <c r="I331" s="91"/>
      <c r="J331" s="91"/>
      <c r="K331" s="91"/>
      <c r="L331" s="91"/>
      <c r="M331" s="91"/>
      <c r="N331" s="91"/>
      <c r="O331" s="133"/>
      <c r="P331" s="91"/>
      <c r="Q331" s="91"/>
      <c r="R331" s="91"/>
      <c r="S331" s="91"/>
      <c r="T331" s="91"/>
      <c r="U331" s="91"/>
      <c r="V331" s="91"/>
      <c r="W331" s="91"/>
      <c r="X331" s="91"/>
      <c r="Y331" s="91"/>
      <c r="Z331" s="91"/>
      <c r="AA331" s="133"/>
      <c r="AB331" s="91"/>
      <c r="AC331" s="91"/>
      <c r="AD331" s="91"/>
      <c r="AE331" s="91"/>
      <c r="AF331" s="91"/>
      <c r="AG331" s="91"/>
      <c r="AH331" s="91"/>
      <c r="AI331" s="122"/>
      <c r="AJ331" s="91"/>
    </row>
    <row r="332" spans="1:36" ht="12.75">
      <c r="A332" s="133" t="s">
        <v>1618</v>
      </c>
      <c r="B332" s="133" t="s">
        <v>361</v>
      </c>
      <c r="C332" s="139">
        <v>39920</v>
      </c>
      <c r="D332" s="141">
        <v>0.46527777777777773</v>
      </c>
      <c r="E332" s="133">
        <v>14</v>
      </c>
      <c r="F332" s="143" t="s">
        <v>378</v>
      </c>
      <c r="G332" s="133" t="s">
        <v>2071</v>
      </c>
      <c r="H332" s="133" t="s">
        <v>2072</v>
      </c>
      <c r="I332" s="133" t="s">
        <v>625</v>
      </c>
      <c r="J332" s="91"/>
      <c r="K332" s="133">
        <v>3</v>
      </c>
      <c r="L332" s="141">
        <v>0.3541666666666667</v>
      </c>
      <c r="M332" s="133"/>
      <c r="N332" s="133" t="s">
        <v>214</v>
      </c>
      <c r="O332" s="133" t="s">
        <v>286</v>
      </c>
      <c r="P332" s="91"/>
      <c r="Q332" s="91"/>
      <c r="R332" s="91"/>
      <c r="S332" s="91"/>
      <c r="T332" s="91"/>
      <c r="U332" s="133"/>
      <c r="V332" s="91"/>
      <c r="W332" s="91"/>
      <c r="X332" s="91"/>
      <c r="Y332" s="91"/>
      <c r="Z332" s="91"/>
      <c r="AA332" s="133"/>
      <c r="AB332" s="133">
        <v>0</v>
      </c>
      <c r="AC332" s="91"/>
      <c r="AD332" s="133">
        <v>7</v>
      </c>
      <c r="AE332" s="133">
        <v>6.5</v>
      </c>
      <c r="AF332" s="133">
        <v>13</v>
      </c>
      <c r="AG332" s="133">
        <v>13.2</v>
      </c>
      <c r="AH332" s="91"/>
      <c r="AI332" s="134">
        <v>13.1</v>
      </c>
      <c r="AJ332" s="91"/>
    </row>
    <row r="333" spans="1:36" ht="12.75">
      <c r="A333" s="133" t="s">
        <v>1618</v>
      </c>
      <c r="B333" s="133" t="s">
        <v>361</v>
      </c>
      <c r="C333" s="139">
        <v>39950</v>
      </c>
      <c r="D333" s="141">
        <v>0.6458333333333334</v>
      </c>
      <c r="E333" s="133">
        <v>15</v>
      </c>
      <c r="F333" s="143" t="s">
        <v>287</v>
      </c>
      <c r="G333" s="133" t="s">
        <v>2071</v>
      </c>
      <c r="H333" s="133" t="s">
        <v>1534</v>
      </c>
      <c r="I333" s="133"/>
      <c r="J333" s="91"/>
      <c r="K333" s="133">
        <v>1</v>
      </c>
      <c r="L333" s="141">
        <v>0.375</v>
      </c>
      <c r="M333" s="141">
        <v>0.125</v>
      </c>
      <c r="N333" s="133"/>
      <c r="O333" s="133" t="s">
        <v>297</v>
      </c>
      <c r="P333" s="91"/>
      <c r="Q333" s="91"/>
      <c r="R333" s="91"/>
      <c r="S333" s="91"/>
      <c r="T333" s="91"/>
      <c r="U333" s="91"/>
      <c r="V333" s="91"/>
      <c r="W333" s="91"/>
      <c r="X333" s="91"/>
      <c r="Y333" s="91"/>
      <c r="Z333" s="91"/>
      <c r="AA333" s="133"/>
      <c r="AB333" s="133">
        <v>0</v>
      </c>
      <c r="AC333" s="91"/>
      <c r="AD333" s="133">
        <v>15</v>
      </c>
      <c r="AE333" s="133">
        <v>7.5</v>
      </c>
      <c r="AF333" s="133">
        <v>9.6</v>
      </c>
      <c r="AG333" s="133">
        <v>9.8</v>
      </c>
      <c r="AH333" s="133"/>
      <c r="AI333" s="134">
        <v>9.7</v>
      </c>
      <c r="AJ333" s="91"/>
    </row>
    <row r="334" spans="1:36" ht="12.75">
      <c r="A334" s="133" t="s">
        <v>1618</v>
      </c>
      <c r="B334" s="133" t="s">
        <v>361</v>
      </c>
      <c r="C334" s="139">
        <v>39977</v>
      </c>
      <c r="D334" s="141">
        <v>0.7916666666666666</v>
      </c>
      <c r="E334" s="133">
        <v>16</v>
      </c>
      <c r="F334" s="147" t="s">
        <v>287</v>
      </c>
      <c r="G334" s="133" t="s">
        <v>2071</v>
      </c>
      <c r="H334" s="133" t="s">
        <v>63</v>
      </c>
      <c r="I334" s="133"/>
      <c r="J334" s="91"/>
      <c r="K334" s="133">
        <v>1</v>
      </c>
      <c r="L334" s="141">
        <v>0.5416666666666666</v>
      </c>
      <c r="M334" s="133"/>
      <c r="N334" s="133"/>
      <c r="O334" s="133"/>
      <c r="P334" s="91"/>
      <c r="Q334" s="91"/>
      <c r="R334" s="91"/>
      <c r="S334" s="91"/>
      <c r="T334" s="91"/>
      <c r="U334" s="91"/>
      <c r="V334" s="91"/>
      <c r="W334" s="91"/>
      <c r="X334" s="91"/>
      <c r="Y334" s="91"/>
      <c r="Z334" s="91"/>
      <c r="AA334" s="133"/>
      <c r="AB334" s="133">
        <v>10</v>
      </c>
      <c r="AC334" s="91"/>
      <c r="AD334" s="133">
        <v>20</v>
      </c>
      <c r="AE334" s="133">
        <v>6.5</v>
      </c>
      <c r="AF334" s="133">
        <v>8.8</v>
      </c>
      <c r="AG334" s="133">
        <v>9</v>
      </c>
      <c r="AH334" s="91"/>
      <c r="AI334" s="134">
        <v>8.9</v>
      </c>
      <c r="AJ334" s="91"/>
    </row>
    <row r="335" spans="1:36" ht="12.75">
      <c r="A335" s="133" t="s">
        <v>1618</v>
      </c>
      <c r="B335" s="133" t="s">
        <v>361</v>
      </c>
      <c r="C335" s="139">
        <v>40019</v>
      </c>
      <c r="D335" s="141">
        <v>0.5347222222222222</v>
      </c>
      <c r="E335" s="133">
        <v>25</v>
      </c>
      <c r="F335" s="143" t="s">
        <v>290</v>
      </c>
      <c r="G335" s="133"/>
      <c r="H335" s="133" t="s">
        <v>1534</v>
      </c>
      <c r="I335" s="133" t="s">
        <v>417</v>
      </c>
      <c r="J335" s="91">
        <v>1</v>
      </c>
      <c r="K335" s="133">
        <v>3</v>
      </c>
      <c r="L335" s="141">
        <v>0.1111111111111111</v>
      </c>
      <c r="M335" s="133"/>
      <c r="N335" s="133" t="s">
        <v>211</v>
      </c>
      <c r="O335" s="133" t="s">
        <v>297</v>
      </c>
      <c r="P335" s="91"/>
      <c r="Q335" s="91"/>
      <c r="R335" s="91"/>
      <c r="S335" s="91"/>
      <c r="T335" s="91"/>
      <c r="U335" s="147" t="s">
        <v>538</v>
      </c>
      <c r="V335" s="91"/>
      <c r="W335" s="91"/>
      <c r="X335" s="91"/>
      <c r="Y335" s="91"/>
      <c r="Z335" s="91"/>
      <c r="AA335" s="133" t="s">
        <v>2073</v>
      </c>
      <c r="AB335" s="133">
        <v>0</v>
      </c>
      <c r="AC335" s="91"/>
      <c r="AD335" s="133">
        <v>22</v>
      </c>
      <c r="AE335" s="133">
        <v>6.5</v>
      </c>
      <c r="AF335" s="133">
        <v>9.6</v>
      </c>
      <c r="AG335" s="133">
        <v>9.4</v>
      </c>
      <c r="AH335" s="91"/>
      <c r="AI335" s="134">
        <v>9.5</v>
      </c>
      <c r="AJ335" s="91"/>
    </row>
    <row r="336" spans="1:36" ht="12.75">
      <c r="A336" s="133" t="s">
        <v>1618</v>
      </c>
      <c r="B336" s="133" t="s">
        <v>361</v>
      </c>
      <c r="C336" s="139">
        <v>40051</v>
      </c>
      <c r="D336" s="141">
        <v>0.375</v>
      </c>
      <c r="E336" s="133">
        <v>25</v>
      </c>
      <c r="F336" s="143" t="s">
        <v>279</v>
      </c>
      <c r="G336" s="133">
        <v>1</v>
      </c>
      <c r="H336" s="133" t="s">
        <v>119</v>
      </c>
      <c r="I336" s="133" t="s">
        <v>625</v>
      </c>
      <c r="J336" s="91"/>
      <c r="K336" s="135" t="s">
        <v>1200</v>
      </c>
      <c r="L336" s="141">
        <v>0.7916666666666666</v>
      </c>
      <c r="M336" s="141">
        <v>0.5416666666666666</v>
      </c>
      <c r="N336" s="133" t="s">
        <v>214</v>
      </c>
      <c r="O336" s="133" t="s">
        <v>297</v>
      </c>
      <c r="P336" s="91"/>
      <c r="Q336" s="91"/>
      <c r="R336" s="91"/>
      <c r="S336" s="91"/>
      <c r="T336" s="91"/>
      <c r="U336" s="91"/>
      <c r="V336" s="91"/>
      <c r="W336" s="91"/>
      <c r="X336" s="91"/>
      <c r="Y336" s="91"/>
      <c r="Z336" s="91"/>
      <c r="AA336" s="133"/>
      <c r="AB336" s="133">
        <v>0</v>
      </c>
      <c r="AC336" s="91"/>
      <c r="AD336" s="133">
        <v>25</v>
      </c>
      <c r="AE336" s="133">
        <v>7</v>
      </c>
      <c r="AF336" s="133">
        <v>8</v>
      </c>
      <c r="AG336" s="133">
        <v>8.2</v>
      </c>
      <c r="AH336" s="91"/>
      <c r="AI336" s="134">
        <v>8.1</v>
      </c>
      <c r="AJ336" s="91"/>
    </row>
    <row r="337" spans="1:36" ht="12.75">
      <c r="A337" s="133" t="s">
        <v>1618</v>
      </c>
      <c r="B337" s="133" t="s">
        <v>361</v>
      </c>
      <c r="C337" s="139">
        <v>40074</v>
      </c>
      <c r="D337" s="141">
        <v>0.3958333333333333</v>
      </c>
      <c r="E337" s="133">
        <v>14</v>
      </c>
      <c r="F337" s="91"/>
      <c r="G337" s="133"/>
      <c r="H337" s="133" t="s">
        <v>119</v>
      </c>
      <c r="I337" s="133"/>
      <c r="J337" s="91"/>
      <c r="K337" s="135" t="s">
        <v>1200</v>
      </c>
      <c r="L337" s="141">
        <v>0.625</v>
      </c>
      <c r="M337" s="141"/>
      <c r="N337" s="133"/>
      <c r="O337" s="133" t="s">
        <v>297</v>
      </c>
      <c r="P337" s="91"/>
      <c r="Q337" s="91"/>
      <c r="R337" s="91"/>
      <c r="S337" s="91"/>
      <c r="T337" s="91"/>
      <c r="U337" s="143" t="s">
        <v>538</v>
      </c>
      <c r="V337" s="91"/>
      <c r="W337" s="91"/>
      <c r="X337" s="91"/>
      <c r="Y337" s="91"/>
      <c r="Z337" s="91"/>
      <c r="AA337" s="133" t="s">
        <v>2074</v>
      </c>
      <c r="AB337" s="133">
        <v>0</v>
      </c>
      <c r="AC337" s="91"/>
      <c r="AD337" s="133">
        <v>18</v>
      </c>
      <c r="AE337" s="133">
        <v>6.5</v>
      </c>
      <c r="AF337" s="133">
        <v>9</v>
      </c>
      <c r="AG337" s="133">
        <v>9</v>
      </c>
      <c r="AH337" s="91"/>
      <c r="AI337" s="134">
        <v>9</v>
      </c>
      <c r="AJ337" s="91"/>
    </row>
    <row r="338" spans="1:36" ht="12.75">
      <c r="A338" s="133" t="s">
        <v>1618</v>
      </c>
      <c r="B338" s="133" t="s">
        <v>361</v>
      </c>
      <c r="C338" s="139">
        <v>40102</v>
      </c>
      <c r="D338" s="141">
        <v>0.5</v>
      </c>
      <c r="E338" s="133">
        <v>5</v>
      </c>
      <c r="F338" s="143" t="s">
        <v>2075</v>
      </c>
      <c r="G338" s="133" t="s">
        <v>2076</v>
      </c>
      <c r="H338" s="133" t="s">
        <v>42</v>
      </c>
      <c r="I338" s="133" t="s">
        <v>625</v>
      </c>
      <c r="J338" s="91"/>
      <c r="K338" s="133">
        <v>2</v>
      </c>
      <c r="L338" s="141"/>
      <c r="M338" s="141"/>
      <c r="N338" s="133"/>
      <c r="O338" s="133" t="s">
        <v>352</v>
      </c>
      <c r="P338" s="91"/>
      <c r="Q338" s="91"/>
      <c r="R338" s="91"/>
      <c r="S338" s="91"/>
      <c r="T338" s="91"/>
      <c r="U338" s="147" t="s">
        <v>538</v>
      </c>
      <c r="V338" s="91"/>
      <c r="W338" s="91"/>
      <c r="X338" s="91"/>
      <c r="Y338" s="91"/>
      <c r="Z338" s="91"/>
      <c r="AA338" s="133" t="s">
        <v>2077</v>
      </c>
      <c r="AB338" s="133">
        <v>0</v>
      </c>
      <c r="AC338" s="91"/>
      <c r="AD338" s="133">
        <v>8</v>
      </c>
      <c r="AE338" s="133">
        <v>5.5</v>
      </c>
      <c r="AF338" s="133">
        <v>11.8</v>
      </c>
      <c r="AG338" s="133">
        <v>11.8</v>
      </c>
      <c r="AH338" s="91"/>
      <c r="AI338" s="122">
        <v>11.8</v>
      </c>
      <c r="AJ338" s="91"/>
    </row>
    <row r="339" spans="1:36" ht="12.75">
      <c r="A339" s="133"/>
      <c r="B339" s="133"/>
      <c r="C339" s="91"/>
      <c r="D339" s="91"/>
      <c r="E339" s="91"/>
      <c r="F339" s="91"/>
      <c r="G339" s="91"/>
      <c r="H339" s="133"/>
      <c r="I339" s="91"/>
      <c r="J339" s="91"/>
      <c r="K339" s="91"/>
      <c r="L339" s="91"/>
      <c r="M339" s="91"/>
      <c r="N339" s="91"/>
      <c r="O339" s="133"/>
      <c r="P339" s="91"/>
      <c r="Q339" s="91"/>
      <c r="R339" s="91"/>
      <c r="S339" s="91"/>
      <c r="T339" s="91"/>
      <c r="U339" s="91"/>
      <c r="V339" s="91"/>
      <c r="W339" s="91"/>
      <c r="X339" s="91"/>
      <c r="Y339" s="91"/>
      <c r="Z339" s="91"/>
      <c r="AA339" s="133"/>
      <c r="AB339" s="91"/>
      <c r="AC339" s="91"/>
      <c r="AD339" s="91"/>
      <c r="AE339" s="91"/>
      <c r="AF339" s="91"/>
      <c r="AG339" s="91"/>
      <c r="AH339" s="91"/>
      <c r="AI339" s="122"/>
      <c r="AJ339" s="91"/>
    </row>
    <row r="340" spans="1:36" ht="12.75">
      <c r="A340" s="133" t="s">
        <v>646</v>
      </c>
      <c r="B340" s="133" t="s">
        <v>361</v>
      </c>
      <c r="C340" s="139">
        <v>39920</v>
      </c>
      <c r="D340" s="141">
        <v>0.3854166666666667</v>
      </c>
      <c r="E340" s="133">
        <v>16</v>
      </c>
      <c r="F340" s="143" t="s">
        <v>378</v>
      </c>
      <c r="G340" s="133" t="s">
        <v>2071</v>
      </c>
      <c r="H340" s="133" t="s">
        <v>2072</v>
      </c>
      <c r="I340" s="133" t="s">
        <v>625</v>
      </c>
      <c r="J340" s="91"/>
      <c r="K340" s="133">
        <v>3</v>
      </c>
      <c r="L340" s="133"/>
      <c r="M340" s="91"/>
      <c r="N340" s="91"/>
      <c r="O340" s="133" t="s">
        <v>286</v>
      </c>
      <c r="P340" s="91"/>
      <c r="Q340" s="91"/>
      <c r="R340" s="91"/>
      <c r="S340" s="91"/>
      <c r="T340" s="91"/>
      <c r="U340" s="91"/>
      <c r="V340" s="91"/>
      <c r="W340" s="91"/>
      <c r="X340" s="91"/>
      <c r="Y340" s="91"/>
      <c r="Z340" s="91"/>
      <c r="AA340" s="133" t="s">
        <v>2078</v>
      </c>
      <c r="AB340" s="133">
        <v>0</v>
      </c>
      <c r="AC340" s="91"/>
      <c r="AD340" s="133">
        <v>7</v>
      </c>
      <c r="AE340" s="133">
        <v>6.5</v>
      </c>
      <c r="AF340" s="133">
        <v>13.2</v>
      </c>
      <c r="AG340" s="133">
        <v>13</v>
      </c>
      <c r="AH340" s="91"/>
      <c r="AI340" s="134">
        <v>13.1</v>
      </c>
      <c r="AJ340" s="91"/>
    </row>
    <row r="341" spans="1:36" ht="12.75">
      <c r="A341" s="133" t="s">
        <v>646</v>
      </c>
      <c r="B341" s="133" t="s">
        <v>361</v>
      </c>
      <c r="C341" s="139">
        <v>39950</v>
      </c>
      <c r="D341" s="141">
        <v>0.6006944444444444</v>
      </c>
      <c r="E341" s="133">
        <v>20</v>
      </c>
      <c r="F341" s="143" t="s">
        <v>287</v>
      </c>
      <c r="G341" s="133"/>
      <c r="H341" s="133" t="s">
        <v>1534</v>
      </c>
      <c r="I341" s="133" t="s">
        <v>630</v>
      </c>
      <c r="J341" s="91"/>
      <c r="K341" s="133">
        <v>1</v>
      </c>
      <c r="L341" s="141" t="s">
        <v>2079</v>
      </c>
      <c r="M341" s="133"/>
      <c r="N341" s="133"/>
      <c r="O341" s="133" t="s">
        <v>286</v>
      </c>
      <c r="P341" s="91"/>
      <c r="Q341" s="91"/>
      <c r="R341" s="91"/>
      <c r="S341" s="91"/>
      <c r="T341" s="91"/>
      <c r="U341" s="91"/>
      <c r="V341" s="91"/>
      <c r="W341" s="91"/>
      <c r="X341" s="91"/>
      <c r="Y341" s="91"/>
      <c r="Z341" s="91"/>
      <c r="AA341" s="133" t="s">
        <v>2080</v>
      </c>
      <c r="AB341" s="133">
        <v>0</v>
      </c>
      <c r="AC341" s="91"/>
      <c r="AD341" s="133">
        <v>13</v>
      </c>
      <c r="AE341" s="133">
        <v>6.5</v>
      </c>
      <c r="AF341" s="133">
        <v>9.8</v>
      </c>
      <c r="AG341" s="133">
        <v>10</v>
      </c>
      <c r="AH341" s="91"/>
      <c r="AI341" s="134">
        <v>9.9</v>
      </c>
      <c r="AJ341" s="91"/>
    </row>
    <row r="342" spans="1:36" ht="12.75">
      <c r="A342" s="133" t="s">
        <v>646</v>
      </c>
      <c r="B342" s="133" t="s">
        <v>361</v>
      </c>
      <c r="C342" s="139">
        <v>39977</v>
      </c>
      <c r="D342" s="141">
        <v>0.7916666666666666</v>
      </c>
      <c r="E342" s="133">
        <v>20</v>
      </c>
      <c r="F342" s="147" t="s">
        <v>287</v>
      </c>
      <c r="G342" s="133" t="s">
        <v>2071</v>
      </c>
      <c r="H342" s="133" t="s">
        <v>2081</v>
      </c>
      <c r="I342" s="133"/>
      <c r="J342" s="91"/>
      <c r="K342" s="133">
        <v>1</v>
      </c>
      <c r="L342" s="141"/>
      <c r="M342" s="133"/>
      <c r="N342" s="133"/>
      <c r="O342" s="133" t="s">
        <v>297</v>
      </c>
      <c r="P342" s="91"/>
      <c r="Q342" s="91"/>
      <c r="R342" s="91"/>
      <c r="S342" s="91"/>
      <c r="T342" s="91"/>
      <c r="U342" s="91"/>
      <c r="V342" s="91"/>
      <c r="W342" s="91"/>
      <c r="X342" s="91"/>
      <c r="Y342" s="91"/>
      <c r="Z342" s="91"/>
      <c r="AA342" s="133" t="s">
        <v>2082</v>
      </c>
      <c r="AB342" s="133">
        <v>15</v>
      </c>
      <c r="AC342" s="91"/>
      <c r="AD342" s="133">
        <v>18</v>
      </c>
      <c r="AE342" s="133">
        <v>6.5</v>
      </c>
      <c r="AF342" s="133">
        <v>9.8</v>
      </c>
      <c r="AG342" s="133">
        <v>9.8</v>
      </c>
      <c r="AH342" s="133"/>
      <c r="AI342" s="122">
        <v>9.8</v>
      </c>
      <c r="AJ342" s="133"/>
    </row>
    <row r="343" spans="1:36" ht="12.75">
      <c r="A343" s="133" t="s">
        <v>646</v>
      </c>
      <c r="B343" s="133" t="s">
        <v>361</v>
      </c>
      <c r="C343" s="139">
        <v>40020</v>
      </c>
      <c r="D343" s="141">
        <v>0.4791666666666667</v>
      </c>
      <c r="E343" s="133">
        <v>20</v>
      </c>
      <c r="F343" s="143" t="s">
        <v>290</v>
      </c>
      <c r="G343" s="133" t="s">
        <v>2071</v>
      </c>
      <c r="H343" s="133" t="s">
        <v>2081</v>
      </c>
      <c r="I343" s="133" t="s">
        <v>219</v>
      </c>
      <c r="J343" s="91"/>
      <c r="K343" s="133"/>
      <c r="L343" s="141"/>
      <c r="M343" s="133"/>
      <c r="N343" s="133"/>
      <c r="O343" s="133" t="s">
        <v>297</v>
      </c>
      <c r="P343" s="91"/>
      <c r="Q343" s="91"/>
      <c r="R343" s="91"/>
      <c r="S343" s="91"/>
      <c r="T343" s="91"/>
      <c r="U343" s="91"/>
      <c r="V343" s="91"/>
      <c r="W343" s="91"/>
      <c r="X343" s="91"/>
      <c r="Y343" s="91"/>
      <c r="Z343" s="91"/>
      <c r="AA343" s="133" t="s">
        <v>2083</v>
      </c>
      <c r="AB343" s="133">
        <v>0</v>
      </c>
      <c r="AC343" s="91"/>
      <c r="AD343" s="133">
        <v>20</v>
      </c>
      <c r="AE343" s="133">
        <v>6.5</v>
      </c>
      <c r="AF343" s="133">
        <v>8.6</v>
      </c>
      <c r="AG343" s="133">
        <v>8.4</v>
      </c>
      <c r="AH343" s="91"/>
      <c r="AI343" s="134">
        <v>8.5</v>
      </c>
      <c r="AJ343" s="91"/>
    </row>
    <row r="344" spans="1:36" ht="12.75">
      <c r="A344" s="133" t="s">
        <v>646</v>
      </c>
      <c r="B344" s="133" t="s">
        <v>361</v>
      </c>
      <c r="C344" s="139">
        <v>40051</v>
      </c>
      <c r="D344" s="141">
        <v>0.4305555555555556</v>
      </c>
      <c r="E344" s="133">
        <v>25</v>
      </c>
      <c r="F344" s="143" t="s">
        <v>284</v>
      </c>
      <c r="G344" s="133" t="s">
        <v>2071</v>
      </c>
      <c r="H344" s="133" t="s">
        <v>119</v>
      </c>
      <c r="I344" s="133" t="s">
        <v>625</v>
      </c>
      <c r="J344" s="91"/>
      <c r="K344" s="133"/>
      <c r="L344" s="141"/>
      <c r="M344" s="141"/>
      <c r="N344" s="133"/>
      <c r="O344" s="133"/>
      <c r="P344" s="91"/>
      <c r="Q344" s="91"/>
      <c r="R344" s="91"/>
      <c r="S344" s="91"/>
      <c r="T344" s="91"/>
      <c r="U344" s="91"/>
      <c r="V344" s="91"/>
      <c r="W344" s="91"/>
      <c r="X344" s="91"/>
      <c r="Y344" s="91"/>
      <c r="Z344" s="91"/>
      <c r="AA344" s="133" t="s">
        <v>2084</v>
      </c>
      <c r="AB344" s="133">
        <v>0</v>
      </c>
      <c r="AC344" s="91"/>
      <c r="AD344" s="133">
        <v>25</v>
      </c>
      <c r="AE344" s="133"/>
      <c r="AF344" s="133">
        <v>8.6</v>
      </c>
      <c r="AG344" s="133">
        <v>9</v>
      </c>
      <c r="AH344" s="91"/>
      <c r="AI344" s="134">
        <v>8.8</v>
      </c>
      <c r="AJ344" s="91"/>
    </row>
    <row r="345" spans="1:36" ht="12.75">
      <c r="A345" s="133" t="s">
        <v>646</v>
      </c>
      <c r="B345" s="133" t="s">
        <v>361</v>
      </c>
      <c r="C345" s="139">
        <v>40074</v>
      </c>
      <c r="D345" s="141">
        <v>0.3611111111111111</v>
      </c>
      <c r="E345" s="133">
        <v>14</v>
      </c>
      <c r="F345" s="91"/>
      <c r="G345" s="133"/>
      <c r="H345" s="133" t="s">
        <v>119</v>
      </c>
      <c r="I345" s="133" t="s">
        <v>625</v>
      </c>
      <c r="J345" s="91"/>
      <c r="K345" s="133"/>
      <c r="L345" s="141"/>
      <c r="M345" s="141"/>
      <c r="N345" s="133"/>
      <c r="O345" s="133" t="s">
        <v>286</v>
      </c>
      <c r="P345" s="91"/>
      <c r="Q345" s="91"/>
      <c r="R345" s="91"/>
      <c r="S345" s="91"/>
      <c r="T345" s="91"/>
      <c r="U345" s="91"/>
      <c r="V345" s="91"/>
      <c r="W345" s="91"/>
      <c r="X345" s="91"/>
      <c r="Y345" s="91"/>
      <c r="Z345" s="91"/>
      <c r="AA345" s="133" t="s">
        <v>2085</v>
      </c>
      <c r="AB345" s="133">
        <v>0</v>
      </c>
      <c r="AC345" s="91"/>
      <c r="AD345" s="133">
        <v>18</v>
      </c>
      <c r="AE345" s="133">
        <v>6.5</v>
      </c>
      <c r="AF345" s="133">
        <v>9</v>
      </c>
      <c r="AG345" s="133">
        <v>8.8</v>
      </c>
      <c r="AH345" s="91"/>
      <c r="AI345" s="134">
        <v>8.9</v>
      </c>
      <c r="AJ345" s="91"/>
    </row>
    <row r="346" spans="1:36" ht="12.75">
      <c r="A346" s="133" t="s">
        <v>646</v>
      </c>
      <c r="B346" s="133" t="s">
        <v>361</v>
      </c>
      <c r="C346" s="139">
        <v>40102</v>
      </c>
      <c r="D346" s="141">
        <v>0.4583333333333333</v>
      </c>
      <c r="E346" s="133">
        <v>7</v>
      </c>
      <c r="F346" s="143" t="s">
        <v>58</v>
      </c>
      <c r="G346" s="133" t="s">
        <v>2076</v>
      </c>
      <c r="H346" s="133" t="s">
        <v>2081</v>
      </c>
      <c r="I346" s="133"/>
      <c r="J346" s="133"/>
      <c r="K346" s="133">
        <v>2</v>
      </c>
      <c r="L346" s="141"/>
      <c r="M346" s="141"/>
      <c r="N346" s="133"/>
      <c r="O346" s="133"/>
      <c r="P346" s="91"/>
      <c r="Q346" s="91"/>
      <c r="R346" s="91"/>
      <c r="S346" s="91"/>
      <c r="T346" s="133"/>
      <c r="U346" s="147" t="s">
        <v>538</v>
      </c>
      <c r="V346" s="91"/>
      <c r="W346" s="91"/>
      <c r="X346" s="91"/>
      <c r="Y346" s="91"/>
      <c r="Z346" s="91"/>
      <c r="AA346" s="133" t="s">
        <v>2086</v>
      </c>
      <c r="AB346" s="133"/>
      <c r="AC346" s="91"/>
      <c r="AD346" s="133"/>
      <c r="AE346" s="133">
        <v>5.5</v>
      </c>
      <c r="AF346" s="133">
        <v>10.8</v>
      </c>
      <c r="AG346" s="133">
        <v>11</v>
      </c>
      <c r="AH346" s="91"/>
      <c r="AI346" s="134">
        <v>10.9</v>
      </c>
      <c r="AJ346" s="91" t="s">
        <v>2087</v>
      </c>
    </row>
    <row r="347" spans="1:36" ht="12.75">
      <c r="A347" s="133"/>
      <c r="B347" s="133"/>
      <c r="C347" s="91"/>
      <c r="D347" s="91"/>
      <c r="E347" s="91"/>
      <c r="F347" s="91"/>
      <c r="G347" s="91"/>
      <c r="H347" s="133"/>
      <c r="I347" s="91"/>
      <c r="J347" s="91"/>
      <c r="K347" s="91"/>
      <c r="L347" s="91"/>
      <c r="M347" s="91"/>
      <c r="N347" s="91"/>
      <c r="O347" s="133"/>
      <c r="P347" s="91"/>
      <c r="Q347" s="91"/>
      <c r="R347" s="91"/>
      <c r="S347" s="91"/>
      <c r="T347" s="91"/>
      <c r="U347" s="91"/>
      <c r="V347" s="91"/>
      <c r="W347" s="91"/>
      <c r="X347" s="91"/>
      <c r="Y347" s="91"/>
      <c r="Z347" s="91"/>
      <c r="AA347" s="133"/>
      <c r="AB347" s="91"/>
      <c r="AC347" s="91"/>
      <c r="AD347" s="91"/>
      <c r="AE347" s="91"/>
      <c r="AF347" s="91"/>
      <c r="AG347" s="91"/>
      <c r="AH347" s="91"/>
      <c r="AI347" s="122"/>
      <c r="AJ347" s="91"/>
    </row>
    <row r="348" spans="1:36" ht="12.75">
      <c r="A348" s="133" t="s">
        <v>1632</v>
      </c>
      <c r="B348" s="133" t="s">
        <v>850</v>
      </c>
      <c r="C348" s="139">
        <v>39920</v>
      </c>
      <c r="D348" s="141">
        <v>0.6805555555555555</v>
      </c>
      <c r="E348" s="133">
        <v>20.5</v>
      </c>
      <c r="F348" s="133" t="s">
        <v>1633</v>
      </c>
      <c r="G348" s="133">
        <v>15</v>
      </c>
      <c r="H348" s="133" t="s">
        <v>1534</v>
      </c>
      <c r="I348" s="133" t="s">
        <v>625</v>
      </c>
      <c r="J348" s="91"/>
      <c r="K348" s="133">
        <v>5</v>
      </c>
      <c r="L348" s="91"/>
      <c r="M348" s="91"/>
      <c r="N348" s="91"/>
      <c r="O348" s="133" t="s">
        <v>297</v>
      </c>
      <c r="P348" s="91"/>
      <c r="Q348" s="91"/>
      <c r="R348" s="91"/>
      <c r="S348" s="91"/>
      <c r="T348" s="91"/>
      <c r="U348" s="91"/>
      <c r="V348" s="91"/>
      <c r="W348" s="91"/>
      <c r="X348" s="91"/>
      <c r="Y348" s="147" t="s">
        <v>538</v>
      </c>
      <c r="Z348" s="91"/>
      <c r="AA348" s="133" t="s">
        <v>2088</v>
      </c>
      <c r="AB348" s="133"/>
      <c r="AC348" s="91"/>
      <c r="AD348" s="133">
        <v>9</v>
      </c>
      <c r="AE348" s="133">
        <v>6.7</v>
      </c>
      <c r="AF348" s="133">
        <v>11.9</v>
      </c>
      <c r="AG348" s="133">
        <v>11.9</v>
      </c>
      <c r="AH348" s="133"/>
      <c r="AI348" s="122">
        <v>11.9</v>
      </c>
      <c r="AJ348" s="91"/>
    </row>
    <row r="349" spans="1:36" ht="12.75">
      <c r="A349" s="133" t="s">
        <v>1632</v>
      </c>
      <c r="B349" s="133" t="s">
        <v>850</v>
      </c>
      <c r="C349" s="139">
        <v>39950</v>
      </c>
      <c r="D349" s="141">
        <v>0.3298611111111111</v>
      </c>
      <c r="E349" s="133">
        <v>10.5</v>
      </c>
      <c r="F349" s="143" t="s">
        <v>287</v>
      </c>
      <c r="G349" s="133">
        <v>5</v>
      </c>
      <c r="H349" s="133" t="s">
        <v>2089</v>
      </c>
      <c r="I349" s="133" t="s">
        <v>417</v>
      </c>
      <c r="J349" s="91"/>
      <c r="K349" s="133">
        <v>1</v>
      </c>
      <c r="L349" s="91"/>
      <c r="M349" s="91"/>
      <c r="N349" s="91"/>
      <c r="O349" s="133" t="s">
        <v>286</v>
      </c>
      <c r="P349" s="91"/>
      <c r="Q349" s="91"/>
      <c r="R349" s="91"/>
      <c r="S349" s="91"/>
      <c r="T349" s="91"/>
      <c r="U349" s="91"/>
      <c r="V349" s="91"/>
      <c r="W349" s="91"/>
      <c r="X349" s="91"/>
      <c r="Y349" s="91"/>
      <c r="Z349" s="133"/>
      <c r="AA349" s="133"/>
      <c r="AB349" s="133"/>
      <c r="AC349" s="91"/>
      <c r="AD349" s="133">
        <v>13</v>
      </c>
      <c r="AE349" s="133">
        <v>6.8</v>
      </c>
      <c r="AF349" s="133">
        <v>9</v>
      </c>
      <c r="AG349" s="133">
        <v>9</v>
      </c>
      <c r="AH349" s="133"/>
      <c r="AI349" s="122">
        <v>9</v>
      </c>
      <c r="AJ349" s="91"/>
    </row>
    <row r="350" spans="1:36" ht="12.75">
      <c r="A350" s="133" t="s">
        <v>1632</v>
      </c>
      <c r="B350" s="133" t="s">
        <v>850</v>
      </c>
      <c r="C350" s="139">
        <v>39978</v>
      </c>
      <c r="D350" s="141">
        <v>0.3298611111111111</v>
      </c>
      <c r="E350" s="133">
        <v>14</v>
      </c>
      <c r="F350" s="91"/>
      <c r="G350" s="133">
        <v>0</v>
      </c>
      <c r="H350" s="133" t="s">
        <v>1889</v>
      </c>
      <c r="I350" s="133" t="s">
        <v>417</v>
      </c>
      <c r="J350" s="133"/>
      <c r="K350" s="133">
        <v>1</v>
      </c>
      <c r="L350" s="91"/>
      <c r="M350" s="91"/>
      <c r="N350" s="91"/>
      <c r="O350" s="133"/>
      <c r="P350" s="91"/>
      <c r="Q350" s="91"/>
      <c r="R350" s="91"/>
      <c r="S350" s="91"/>
      <c r="T350" s="91"/>
      <c r="U350" s="147" t="s">
        <v>538</v>
      </c>
      <c r="V350" s="91"/>
      <c r="W350" s="91"/>
      <c r="X350" s="91"/>
      <c r="Y350" s="147" t="s">
        <v>538</v>
      </c>
      <c r="Z350" s="91"/>
      <c r="AA350" s="133" t="s">
        <v>2090</v>
      </c>
      <c r="AB350" s="133"/>
      <c r="AC350" s="91"/>
      <c r="AD350" s="133">
        <v>17</v>
      </c>
      <c r="AE350" s="133">
        <v>6.75</v>
      </c>
      <c r="AF350" s="133">
        <v>8.2</v>
      </c>
      <c r="AG350" s="133">
        <v>8.1</v>
      </c>
      <c r="AH350" s="91"/>
      <c r="AI350" s="134">
        <v>8.15</v>
      </c>
      <c r="AJ350" s="91"/>
    </row>
    <row r="351" spans="1:36" ht="12.75">
      <c r="A351" s="133" t="s">
        <v>1632</v>
      </c>
      <c r="B351" s="133" t="s">
        <v>850</v>
      </c>
      <c r="C351" s="139">
        <v>40006</v>
      </c>
      <c r="D351" s="141">
        <v>0.3333333333333333</v>
      </c>
      <c r="E351" s="133">
        <v>16</v>
      </c>
      <c r="F351" s="133"/>
      <c r="G351" s="133"/>
      <c r="H351" s="133" t="s">
        <v>42</v>
      </c>
      <c r="I351" s="133" t="s">
        <v>417</v>
      </c>
      <c r="J351" s="91"/>
      <c r="K351" s="133">
        <v>1</v>
      </c>
      <c r="L351" s="91"/>
      <c r="M351" s="91"/>
      <c r="N351" s="91"/>
      <c r="O351" s="133" t="s">
        <v>286</v>
      </c>
      <c r="P351" s="91"/>
      <c r="Q351" s="91"/>
      <c r="R351" s="91"/>
      <c r="S351" s="91"/>
      <c r="T351" s="91"/>
      <c r="U351" s="91"/>
      <c r="V351" s="91"/>
      <c r="W351" s="91"/>
      <c r="X351" s="91"/>
      <c r="Y351" s="91"/>
      <c r="Z351" s="91"/>
      <c r="AA351" s="133"/>
      <c r="AB351" s="133"/>
      <c r="AC351" s="91"/>
      <c r="AD351" s="133">
        <v>17</v>
      </c>
      <c r="AE351" s="133">
        <v>6.7</v>
      </c>
      <c r="AF351" s="133">
        <v>10.5</v>
      </c>
      <c r="AG351" s="133">
        <v>9.5</v>
      </c>
      <c r="AH351" s="133">
        <v>8.9</v>
      </c>
      <c r="AI351" s="122">
        <v>9.2</v>
      </c>
      <c r="AJ351" s="91"/>
    </row>
    <row r="352" spans="1:36" ht="12.75">
      <c r="A352" s="133" t="s">
        <v>1632</v>
      </c>
      <c r="B352" s="133" t="s">
        <v>850</v>
      </c>
      <c r="C352" s="139">
        <v>40023</v>
      </c>
      <c r="D352" s="141">
        <v>0.3159722222222222</v>
      </c>
      <c r="E352" s="133">
        <v>17.5</v>
      </c>
      <c r="F352" s="143" t="s">
        <v>279</v>
      </c>
      <c r="G352" s="133">
        <v>7</v>
      </c>
      <c r="H352" s="133" t="s">
        <v>1264</v>
      </c>
      <c r="I352" s="133" t="s">
        <v>625</v>
      </c>
      <c r="J352" s="133"/>
      <c r="K352" s="133">
        <v>1</v>
      </c>
      <c r="L352" s="91"/>
      <c r="M352" s="91"/>
      <c r="N352" s="91"/>
      <c r="O352" s="133" t="s">
        <v>286</v>
      </c>
      <c r="P352" s="91"/>
      <c r="Q352" s="91"/>
      <c r="R352" s="91"/>
      <c r="S352" s="91"/>
      <c r="T352" s="91"/>
      <c r="U352" s="91"/>
      <c r="V352" s="91"/>
      <c r="W352" s="147" t="s">
        <v>538</v>
      </c>
      <c r="X352" s="91"/>
      <c r="Y352" s="91"/>
      <c r="Z352" s="91"/>
      <c r="AA352" s="133" t="s">
        <v>2091</v>
      </c>
      <c r="AB352" s="133"/>
      <c r="AC352" s="91"/>
      <c r="AD352" s="133">
        <v>19.5</v>
      </c>
      <c r="AE352" s="133"/>
      <c r="AF352" s="133">
        <v>8</v>
      </c>
      <c r="AG352" s="133">
        <v>8.2</v>
      </c>
      <c r="AH352" s="91"/>
      <c r="AI352" s="134">
        <v>8.1</v>
      </c>
      <c r="AJ352" s="91"/>
    </row>
    <row r="353" spans="1:36" ht="12.75">
      <c r="A353" s="133" t="s">
        <v>1632</v>
      </c>
      <c r="B353" s="133" t="s">
        <v>850</v>
      </c>
      <c r="C353" s="139">
        <v>40034</v>
      </c>
      <c r="D353" s="141">
        <v>0.3333333333333333</v>
      </c>
      <c r="E353" s="133">
        <v>13.5</v>
      </c>
      <c r="F353" s="133"/>
      <c r="G353" s="133"/>
      <c r="H353" s="133" t="s">
        <v>119</v>
      </c>
      <c r="I353" s="133" t="s">
        <v>625</v>
      </c>
      <c r="J353" s="133"/>
      <c r="K353" s="133">
        <v>4</v>
      </c>
      <c r="L353" s="91"/>
      <c r="M353" s="91"/>
      <c r="N353" s="91"/>
      <c r="O353" s="133" t="s">
        <v>286</v>
      </c>
      <c r="P353" s="91"/>
      <c r="Q353" s="91"/>
      <c r="R353" s="91"/>
      <c r="S353" s="91"/>
      <c r="T353" s="91"/>
      <c r="U353" s="91"/>
      <c r="V353" s="91"/>
      <c r="W353" s="91"/>
      <c r="X353" s="91"/>
      <c r="Y353" s="91"/>
      <c r="Z353" s="91"/>
      <c r="AA353" s="133" t="s">
        <v>2092</v>
      </c>
      <c r="AB353" s="133"/>
      <c r="AC353" s="91"/>
      <c r="AD353" s="133">
        <v>20.5</v>
      </c>
      <c r="AE353" s="133"/>
      <c r="AF353" s="133">
        <v>7.5</v>
      </c>
      <c r="AG353" s="133">
        <v>8</v>
      </c>
      <c r="AH353" s="91"/>
      <c r="AI353" s="134">
        <v>7.8</v>
      </c>
      <c r="AJ353" s="91"/>
    </row>
    <row r="354" spans="1:36" ht="12.75">
      <c r="A354" s="133" t="s">
        <v>1632</v>
      </c>
      <c r="B354" s="139" t="s">
        <v>850</v>
      </c>
      <c r="C354" s="139">
        <v>40048</v>
      </c>
      <c r="D354" s="141">
        <v>0.3298611111111111</v>
      </c>
      <c r="E354" s="133">
        <v>22.5</v>
      </c>
      <c r="F354" s="133"/>
      <c r="G354" s="133"/>
      <c r="H354" s="133" t="s">
        <v>119</v>
      </c>
      <c r="I354" s="133" t="s">
        <v>229</v>
      </c>
      <c r="J354" s="133"/>
      <c r="K354" s="133">
        <v>1</v>
      </c>
      <c r="L354" s="91"/>
      <c r="M354" s="91"/>
      <c r="N354" s="91"/>
      <c r="O354" s="133"/>
      <c r="P354" s="91"/>
      <c r="Q354" s="91"/>
      <c r="R354" s="91"/>
      <c r="S354" s="91"/>
      <c r="T354" s="91"/>
      <c r="U354" s="91"/>
      <c r="V354" s="91"/>
      <c r="W354" s="91"/>
      <c r="X354" s="91"/>
      <c r="Y354" s="91"/>
      <c r="Z354" s="91"/>
      <c r="AA354" s="133" t="s">
        <v>2093</v>
      </c>
      <c r="AB354" s="133"/>
      <c r="AC354" s="91"/>
      <c r="AD354" s="133">
        <v>24</v>
      </c>
      <c r="AE354" s="133"/>
      <c r="AF354" s="133">
        <v>6.4</v>
      </c>
      <c r="AG354" s="133">
        <v>7.5</v>
      </c>
      <c r="AH354" s="133">
        <v>6.8</v>
      </c>
      <c r="AI354" s="134">
        <v>6.6</v>
      </c>
      <c r="AJ354" s="91"/>
    </row>
    <row r="355" spans="1:36" ht="12.75">
      <c r="A355" s="133" t="s">
        <v>1632</v>
      </c>
      <c r="B355" s="139" t="s">
        <v>850</v>
      </c>
      <c r="C355" s="139">
        <v>40076</v>
      </c>
      <c r="D355" s="141">
        <v>0.3333333333333333</v>
      </c>
      <c r="E355" s="133">
        <v>6</v>
      </c>
      <c r="F355" s="133"/>
      <c r="G355" s="133"/>
      <c r="H355" s="133" t="s">
        <v>119</v>
      </c>
      <c r="I355" s="133" t="s">
        <v>625</v>
      </c>
      <c r="J355" s="133"/>
      <c r="K355" s="133">
        <v>4</v>
      </c>
      <c r="L355" s="91"/>
      <c r="M355" s="91"/>
      <c r="N355" s="91"/>
      <c r="O355" s="133" t="s">
        <v>286</v>
      </c>
      <c r="P355" s="91"/>
      <c r="Q355" s="91"/>
      <c r="R355" s="91"/>
      <c r="S355" s="91"/>
      <c r="T355" s="91"/>
      <c r="U355" s="147" t="s">
        <v>538</v>
      </c>
      <c r="V355" s="91"/>
      <c r="W355" s="147"/>
      <c r="X355" s="91"/>
      <c r="Y355" s="91"/>
      <c r="Z355" s="91"/>
      <c r="AA355" s="133" t="s">
        <v>2094</v>
      </c>
      <c r="AB355" s="133"/>
      <c r="AC355" s="91"/>
      <c r="AD355" s="133">
        <v>15.5</v>
      </c>
      <c r="AE355" s="133">
        <v>6.8</v>
      </c>
      <c r="AF355" s="133">
        <v>8.9</v>
      </c>
      <c r="AG355" s="133">
        <v>10</v>
      </c>
      <c r="AH355" s="133">
        <v>9</v>
      </c>
      <c r="AI355" s="134">
        <v>8.95</v>
      </c>
      <c r="AJ355" s="91"/>
    </row>
    <row r="356" spans="1:36" ht="12.75">
      <c r="A356" s="133" t="s">
        <v>1632</v>
      </c>
      <c r="B356" s="133" t="s">
        <v>850</v>
      </c>
      <c r="C356" s="139">
        <v>40104</v>
      </c>
      <c r="D356" s="141">
        <v>0.3298611111111111</v>
      </c>
      <c r="E356" s="133">
        <v>1.5</v>
      </c>
      <c r="F356" s="143" t="s">
        <v>378</v>
      </c>
      <c r="G356" s="133">
        <v>5</v>
      </c>
      <c r="H356" s="133" t="s">
        <v>42</v>
      </c>
      <c r="I356" s="133" t="s">
        <v>625</v>
      </c>
      <c r="J356" s="91"/>
      <c r="K356" s="133">
        <v>4</v>
      </c>
      <c r="L356" s="91"/>
      <c r="M356" s="91"/>
      <c r="N356" s="91"/>
      <c r="O356" s="133" t="s">
        <v>297</v>
      </c>
      <c r="P356" s="91"/>
      <c r="Q356" s="91"/>
      <c r="R356" s="91"/>
      <c r="S356" s="91"/>
      <c r="T356" s="91"/>
      <c r="U356" s="91"/>
      <c r="V356" s="91"/>
      <c r="W356" s="91"/>
      <c r="X356" s="91"/>
      <c r="Y356" s="91"/>
      <c r="Z356" s="91"/>
      <c r="AA356" s="133" t="s">
        <v>2095</v>
      </c>
      <c r="AB356" s="133"/>
      <c r="AC356" s="91"/>
      <c r="AD356" s="133">
        <v>8</v>
      </c>
      <c r="AE356" s="133">
        <v>6.8</v>
      </c>
      <c r="AF356" s="133">
        <v>9.8</v>
      </c>
      <c r="AG356" s="133">
        <v>9.8</v>
      </c>
      <c r="AH356" s="133"/>
      <c r="AI356" s="122">
        <v>9.8</v>
      </c>
      <c r="AJ356" s="91"/>
    </row>
    <row r="357" spans="1:36" ht="12.75">
      <c r="A357" s="133"/>
      <c r="B357" s="133"/>
      <c r="C357" s="91"/>
      <c r="D357" s="91"/>
      <c r="E357" s="91"/>
      <c r="F357" s="91"/>
      <c r="G357" s="91"/>
      <c r="H357" s="133"/>
      <c r="I357" s="91"/>
      <c r="J357" s="91"/>
      <c r="K357" s="91"/>
      <c r="L357" s="91"/>
      <c r="M357" s="91"/>
      <c r="N357" s="91"/>
      <c r="O357" s="133"/>
      <c r="P357" s="91"/>
      <c r="Q357" s="91"/>
      <c r="R357" s="91"/>
      <c r="S357" s="91"/>
      <c r="T357" s="91"/>
      <c r="U357" s="91"/>
      <c r="V357" s="91"/>
      <c r="W357" s="91"/>
      <c r="X357" s="91"/>
      <c r="Y357" s="91"/>
      <c r="Z357" s="91"/>
      <c r="AA357" s="133"/>
      <c r="AB357" s="91"/>
      <c r="AC357" s="91"/>
      <c r="AD357" s="91"/>
      <c r="AE357" s="91"/>
      <c r="AF357" s="91"/>
      <c r="AG357" s="91"/>
      <c r="AH357" s="91"/>
      <c r="AI357" s="122"/>
      <c r="AJ357" s="91"/>
    </row>
    <row r="358" spans="1:36" ht="12.75">
      <c r="A358" s="133" t="s">
        <v>2096</v>
      </c>
      <c r="B358" s="133" t="s">
        <v>2097</v>
      </c>
      <c r="C358" s="139">
        <v>39921</v>
      </c>
      <c r="D358" s="141">
        <v>0.4513888888888889</v>
      </c>
      <c r="E358" s="133">
        <v>15.5</v>
      </c>
      <c r="F358" s="143" t="s">
        <v>314</v>
      </c>
      <c r="G358" s="133" t="s">
        <v>2076</v>
      </c>
      <c r="H358" s="133" t="s">
        <v>42</v>
      </c>
      <c r="I358" s="133" t="s">
        <v>625</v>
      </c>
      <c r="J358" s="133"/>
      <c r="K358" s="133">
        <v>1</v>
      </c>
      <c r="L358" s="91"/>
      <c r="M358" s="91"/>
      <c r="N358" s="91"/>
      <c r="O358" s="133" t="s">
        <v>286</v>
      </c>
      <c r="P358" s="91"/>
      <c r="Q358" s="91"/>
      <c r="R358" s="91"/>
      <c r="S358" s="91"/>
      <c r="T358" s="91"/>
      <c r="U358" s="147" t="s">
        <v>538</v>
      </c>
      <c r="V358" s="91"/>
      <c r="W358" s="91"/>
      <c r="X358" s="91"/>
      <c r="Y358" s="91"/>
      <c r="Z358" s="133"/>
      <c r="AA358" s="133" t="s">
        <v>2098</v>
      </c>
      <c r="AB358" s="135" t="s">
        <v>1132</v>
      </c>
      <c r="AC358" s="91"/>
      <c r="AD358" s="133">
        <v>9</v>
      </c>
      <c r="AE358" s="133">
        <v>6.7</v>
      </c>
      <c r="AF358" s="133">
        <v>11.6</v>
      </c>
      <c r="AG358" s="133">
        <v>11.6</v>
      </c>
      <c r="AH358" s="133">
        <v>11.6</v>
      </c>
      <c r="AI358" s="122">
        <v>11.6</v>
      </c>
      <c r="AJ358" s="91"/>
    </row>
    <row r="359" spans="1:36" ht="12.75">
      <c r="A359" s="133" t="s">
        <v>2096</v>
      </c>
      <c r="B359" s="133" t="s">
        <v>2097</v>
      </c>
      <c r="C359" s="139">
        <v>39949</v>
      </c>
      <c r="D359" s="141">
        <v>0.4305555555555556</v>
      </c>
      <c r="E359" s="133">
        <v>17.8</v>
      </c>
      <c r="F359" s="143" t="s">
        <v>284</v>
      </c>
      <c r="G359" s="133" t="s">
        <v>2071</v>
      </c>
      <c r="H359" s="133" t="s">
        <v>42</v>
      </c>
      <c r="I359" s="133" t="s">
        <v>625</v>
      </c>
      <c r="J359" s="91"/>
      <c r="K359" s="133">
        <v>1</v>
      </c>
      <c r="L359" s="91"/>
      <c r="M359" s="91"/>
      <c r="N359" s="91"/>
      <c r="O359" s="133"/>
      <c r="P359" s="91"/>
      <c r="Q359" s="91"/>
      <c r="R359" s="91"/>
      <c r="S359" s="91"/>
      <c r="T359" s="91"/>
      <c r="U359" s="91"/>
      <c r="V359" s="91"/>
      <c r="W359" s="91"/>
      <c r="X359" s="91"/>
      <c r="Y359" s="91"/>
      <c r="Z359" s="91"/>
      <c r="AA359" s="133" t="s">
        <v>2099</v>
      </c>
      <c r="AB359" s="135" t="s">
        <v>1132</v>
      </c>
      <c r="AC359" s="91"/>
      <c r="AD359" s="133">
        <v>14</v>
      </c>
      <c r="AE359" s="133">
        <v>6.6</v>
      </c>
      <c r="AF359" s="133">
        <v>10</v>
      </c>
      <c r="AG359" s="133">
        <v>10</v>
      </c>
      <c r="AH359" s="133">
        <v>10</v>
      </c>
      <c r="AI359" s="134">
        <v>10</v>
      </c>
      <c r="AJ359" s="91"/>
    </row>
    <row r="360" spans="1:36" ht="12.75">
      <c r="A360" s="133" t="s">
        <v>2096</v>
      </c>
      <c r="B360" s="133" t="s">
        <v>1856</v>
      </c>
      <c r="C360" s="139">
        <v>39978</v>
      </c>
      <c r="D360" s="141">
        <v>0.5833333333333334</v>
      </c>
      <c r="E360" s="133">
        <v>14.5</v>
      </c>
      <c r="F360" s="143" t="s">
        <v>279</v>
      </c>
      <c r="G360" s="133">
        <v>7</v>
      </c>
      <c r="H360" s="133" t="s">
        <v>63</v>
      </c>
      <c r="I360" s="133" t="s">
        <v>417</v>
      </c>
      <c r="J360" s="91"/>
      <c r="K360" s="133">
        <v>1</v>
      </c>
      <c r="L360" s="91"/>
      <c r="M360" s="91"/>
      <c r="N360" s="91"/>
      <c r="O360" s="133" t="s">
        <v>286</v>
      </c>
      <c r="P360" s="91"/>
      <c r="Q360" s="91"/>
      <c r="R360" s="91"/>
      <c r="S360" s="91"/>
      <c r="T360" s="91"/>
      <c r="U360" s="147" t="s">
        <v>538</v>
      </c>
      <c r="V360" s="91"/>
      <c r="W360" s="91"/>
      <c r="X360" s="91"/>
      <c r="Y360" s="91"/>
      <c r="Z360" s="91"/>
      <c r="AA360" s="133" t="s">
        <v>2100</v>
      </c>
      <c r="AB360" s="133"/>
      <c r="AC360" s="91"/>
      <c r="AD360" s="133">
        <v>13</v>
      </c>
      <c r="AE360" s="133">
        <v>7</v>
      </c>
      <c r="AF360" s="133">
        <v>8.6</v>
      </c>
      <c r="AG360" s="133">
        <v>9.4</v>
      </c>
      <c r="AH360" s="133">
        <v>9.6</v>
      </c>
      <c r="AI360" s="134">
        <v>9.5</v>
      </c>
      <c r="AJ360" s="91"/>
    </row>
    <row r="361" spans="1:36" ht="12.75">
      <c r="A361" s="133" t="s">
        <v>2096</v>
      </c>
      <c r="B361" s="133" t="s">
        <v>2101</v>
      </c>
      <c r="C361" s="93">
        <v>40005</v>
      </c>
      <c r="D361" s="94">
        <v>0.40625</v>
      </c>
      <c r="E361" s="133">
        <v>22</v>
      </c>
      <c r="F361" s="143" t="s">
        <v>279</v>
      </c>
      <c r="G361" s="135" t="s">
        <v>2102</v>
      </c>
      <c r="H361" s="133" t="s">
        <v>624</v>
      </c>
      <c r="I361" s="133" t="s">
        <v>625</v>
      </c>
      <c r="J361" s="91"/>
      <c r="K361" s="133">
        <v>2</v>
      </c>
      <c r="L361" s="91"/>
      <c r="M361" s="91"/>
      <c r="N361" s="91"/>
      <c r="O361" s="133" t="s">
        <v>297</v>
      </c>
      <c r="P361" s="91"/>
      <c r="Q361" s="91"/>
      <c r="R361" s="91"/>
      <c r="S361" s="91"/>
      <c r="T361" s="91"/>
      <c r="U361" s="147" t="s">
        <v>538</v>
      </c>
      <c r="V361" s="91"/>
      <c r="W361" s="91"/>
      <c r="X361" s="91"/>
      <c r="Y361" s="147" t="s">
        <v>538</v>
      </c>
      <c r="Z361" s="91"/>
      <c r="AA361" s="133" t="s">
        <v>2103</v>
      </c>
      <c r="AB361" s="149" t="s">
        <v>302</v>
      </c>
      <c r="AC361" s="91"/>
      <c r="AD361" s="133">
        <v>18</v>
      </c>
      <c r="AE361" s="133">
        <v>6.6</v>
      </c>
      <c r="AF361" s="133">
        <v>10</v>
      </c>
      <c r="AG361" s="133">
        <v>10</v>
      </c>
      <c r="AH361" s="91"/>
      <c r="AI361" s="122">
        <v>10</v>
      </c>
      <c r="AJ361" s="91"/>
    </row>
    <row r="362" spans="1:36" ht="12.75">
      <c r="A362" s="133" t="s">
        <v>2096</v>
      </c>
      <c r="B362" s="133" t="s">
        <v>2097</v>
      </c>
      <c r="C362" s="93">
        <v>40033</v>
      </c>
      <c r="D362" s="94">
        <v>0.65</v>
      </c>
      <c r="E362" s="133">
        <v>23</v>
      </c>
      <c r="F362" s="143" t="s">
        <v>116</v>
      </c>
      <c r="G362" s="135" t="s">
        <v>2102</v>
      </c>
      <c r="H362" s="133" t="s">
        <v>119</v>
      </c>
      <c r="I362" s="133" t="s">
        <v>630</v>
      </c>
      <c r="J362" s="91">
        <v>0.25</v>
      </c>
      <c r="K362" s="133">
        <v>1</v>
      </c>
      <c r="L362" s="91"/>
      <c r="M362" s="91"/>
      <c r="N362" s="91"/>
      <c r="O362" s="133" t="s">
        <v>297</v>
      </c>
      <c r="P362" s="91"/>
      <c r="Q362" s="91"/>
      <c r="R362" s="91"/>
      <c r="S362" s="91"/>
      <c r="T362" s="91"/>
      <c r="U362" s="147" t="s">
        <v>538</v>
      </c>
      <c r="V362" s="91"/>
      <c r="W362" s="91"/>
      <c r="X362" s="91"/>
      <c r="Y362" s="147" t="s">
        <v>538</v>
      </c>
      <c r="Z362" s="91"/>
      <c r="AA362" s="133" t="s">
        <v>2104</v>
      </c>
      <c r="AB362" s="135" t="s">
        <v>302</v>
      </c>
      <c r="AC362" s="91"/>
      <c r="AD362" s="133">
        <v>22.5</v>
      </c>
      <c r="AE362" s="133">
        <v>6.6</v>
      </c>
      <c r="AF362" s="133">
        <v>8.6</v>
      </c>
      <c r="AG362" s="133">
        <v>8.6</v>
      </c>
      <c r="AH362" s="91"/>
      <c r="AI362" s="122">
        <v>8.6</v>
      </c>
      <c r="AJ362" s="91"/>
    </row>
    <row r="363" spans="1:36" ht="12.75">
      <c r="A363" s="133" t="s">
        <v>2096</v>
      </c>
      <c r="B363" s="133" t="s">
        <v>2097</v>
      </c>
      <c r="C363" s="93">
        <v>40075</v>
      </c>
      <c r="D363" s="94">
        <v>0.6875</v>
      </c>
      <c r="E363" s="133">
        <v>16</v>
      </c>
      <c r="F363" s="143" t="s">
        <v>116</v>
      </c>
      <c r="G363" s="91">
        <v>7</v>
      </c>
      <c r="H363" s="133" t="s">
        <v>624</v>
      </c>
      <c r="I363" s="133" t="s">
        <v>625</v>
      </c>
      <c r="J363" s="91"/>
      <c r="K363" s="133">
        <v>3</v>
      </c>
      <c r="L363" s="91"/>
      <c r="M363" s="91"/>
      <c r="N363" s="91"/>
      <c r="O363" s="133" t="s">
        <v>297</v>
      </c>
      <c r="P363" s="91"/>
      <c r="Q363" s="91"/>
      <c r="R363" s="91"/>
      <c r="S363" s="91"/>
      <c r="T363" s="91"/>
      <c r="U363" s="91"/>
      <c r="V363" s="91"/>
      <c r="W363" s="91"/>
      <c r="X363" s="91"/>
      <c r="Y363" s="91"/>
      <c r="Z363" s="91"/>
      <c r="AA363" s="133"/>
      <c r="AB363" s="135" t="s">
        <v>302</v>
      </c>
      <c r="AC363" s="91"/>
      <c r="AD363" s="133">
        <v>19</v>
      </c>
      <c r="AE363" s="133">
        <v>6.8</v>
      </c>
      <c r="AF363" s="133">
        <v>7.6</v>
      </c>
      <c r="AG363" s="133">
        <v>7.6</v>
      </c>
      <c r="AH363" s="133">
        <v>8.2</v>
      </c>
      <c r="AI363" s="122">
        <v>7.7</v>
      </c>
      <c r="AJ363" s="91"/>
    </row>
    <row r="364" spans="1:36" ht="12.75">
      <c r="A364" s="133" t="s">
        <v>2096</v>
      </c>
      <c r="B364" s="133" t="s">
        <v>2097</v>
      </c>
      <c r="C364" s="93">
        <v>40103</v>
      </c>
      <c r="D364" s="94">
        <v>0.4770833333333333</v>
      </c>
      <c r="E364" s="133">
        <v>10</v>
      </c>
      <c r="F364" s="143" t="s">
        <v>378</v>
      </c>
      <c r="G364" s="135" t="s">
        <v>2102</v>
      </c>
      <c r="H364" s="133" t="s">
        <v>624</v>
      </c>
      <c r="I364" s="133" t="s">
        <v>625</v>
      </c>
      <c r="J364" s="91"/>
      <c r="K364" s="133">
        <v>3</v>
      </c>
      <c r="L364" s="91"/>
      <c r="M364" s="91"/>
      <c r="N364" s="91"/>
      <c r="O364" s="133" t="s">
        <v>297</v>
      </c>
      <c r="P364" s="91"/>
      <c r="Q364" s="91"/>
      <c r="R364" s="91"/>
      <c r="S364" s="91"/>
      <c r="T364" s="91"/>
      <c r="U364" s="147" t="s">
        <v>538</v>
      </c>
      <c r="V364" s="91"/>
      <c r="W364" s="91"/>
      <c r="X364" s="91"/>
      <c r="Y364" s="147" t="s">
        <v>538</v>
      </c>
      <c r="Z364" s="91"/>
      <c r="AA364" s="133" t="s">
        <v>2105</v>
      </c>
      <c r="AB364" s="135" t="s">
        <v>302</v>
      </c>
      <c r="AC364" s="91"/>
      <c r="AD364" s="133">
        <v>10</v>
      </c>
      <c r="AE364" s="133">
        <v>6.7</v>
      </c>
      <c r="AF364" s="133">
        <v>9.6</v>
      </c>
      <c r="AG364" s="133">
        <v>10</v>
      </c>
      <c r="AH364" s="133">
        <v>9.6</v>
      </c>
      <c r="AI364" s="122">
        <v>9.6</v>
      </c>
      <c r="AJ364" s="91"/>
    </row>
  </sheetData>
  <sheetProtection/>
  <printOptions/>
  <pageMargins left="0.2" right="0.5" top="0.25" bottom="0.25" header="0.25" footer="0.25"/>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AJ296"/>
  <sheetViews>
    <sheetView zoomScalePageLayoutView="0" workbookViewId="0" topLeftCell="A1">
      <selection activeCell="A1" sqref="A1"/>
    </sheetView>
  </sheetViews>
  <sheetFormatPr defaultColWidth="9.8515625" defaultRowHeight="12.75"/>
  <cols>
    <col min="1" max="1" width="26.00390625" style="178" customWidth="1"/>
    <col min="2" max="2" width="16.140625" style="8" customWidth="1"/>
    <col min="3" max="3" width="9.8515625" style="8" customWidth="1"/>
    <col min="4" max="4" width="15.28125" style="8" customWidth="1"/>
    <col min="5" max="5" width="12.140625" style="8" customWidth="1"/>
    <col min="6" max="6" width="17.140625" style="8" customWidth="1"/>
    <col min="7" max="7" width="17.57421875" style="8" customWidth="1"/>
    <col min="8" max="8" width="19.57421875" style="8" customWidth="1"/>
    <col min="9" max="9" width="16.421875" style="8" customWidth="1"/>
    <col min="10" max="10" width="9.8515625" style="8" customWidth="1"/>
    <col min="11" max="11" width="24.00390625" style="0" customWidth="1"/>
    <col min="12" max="13" width="9.8515625" style="0" customWidth="1"/>
    <col min="14" max="15" width="20.7109375" style="0" customWidth="1"/>
    <col min="16" max="26" width="9.8515625" style="0" customWidth="1"/>
    <col min="27" max="27" width="30.7109375" style="0" customWidth="1"/>
    <col min="28" max="35" width="9.8515625" style="0" customWidth="1"/>
    <col min="36" max="36" width="55.57421875" style="0" bestFit="1" customWidth="1"/>
  </cols>
  <sheetData>
    <row r="1" spans="1:11" s="171" customFormat="1" ht="31.5" customHeight="1">
      <c r="A1" s="168" t="s">
        <v>0</v>
      </c>
      <c r="B1" s="168" t="s">
        <v>1</v>
      </c>
      <c r="C1" s="168" t="s">
        <v>2</v>
      </c>
      <c r="D1" s="168" t="s">
        <v>3</v>
      </c>
      <c r="E1" s="168" t="s">
        <v>4</v>
      </c>
      <c r="F1" s="168" t="s">
        <v>5</v>
      </c>
      <c r="G1" s="168" t="s">
        <v>6</v>
      </c>
      <c r="H1" s="169" t="s">
        <v>7</v>
      </c>
      <c r="I1" s="168" t="s">
        <v>8</v>
      </c>
      <c r="J1" s="168" t="s">
        <v>9</v>
      </c>
      <c r="K1" s="170" t="s">
        <v>10</v>
      </c>
    </row>
    <row r="2" spans="1:11" s="177" customFormat="1" ht="12.75" customHeight="1">
      <c r="A2" s="172"/>
      <c r="B2" s="173"/>
      <c r="C2" s="173"/>
      <c r="D2" s="173"/>
      <c r="E2" s="173"/>
      <c r="F2" s="173"/>
      <c r="G2" s="174" t="s">
        <v>11</v>
      </c>
      <c r="H2" s="175" t="s">
        <v>12</v>
      </c>
      <c r="I2" s="174" t="s">
        <v>12</v>
      </c>
      <c r="J2" s="173"/>
      <c r="K2" s="176"/>
    </row>
    <row r="3" spans="1:11" ht="27">
      <c r="A3" s="178" t="s">
        <v>2106</v>
      </c>
      <c r="B3" s="179"/>
      <c r="C3" s="179"/>
      <c r="D3" s="179"/>
      <c r="E3" s="179"/>
      <c r="F3" s="179"/>
      <c r="G3" s="180" t="s">
        <v>1060</v>
      </c>
      <c r="H3" s="180"/>
      <c r="I3" s="180"/>
      <c r="J3" s="179" t="s">
        <v>16</v>
      </c>
      <c r="K3" s="181"/>
    </row>
    <row r="4" spans="2:11" ht="14.25">
      <c r="B4" s="179" t="s">
        <v>17</v>
      </c>
      <c r="C4" s="182">
        <v>40286</v>
      </c>
      <c r="D4" s="183">
        <v>0.319444444444444</v>
      </c>
      <c r="E4" s="179" t="s">
        <v>42</v>
      </c>
      <c r="F4" s="179" t="s">
        <v>2107</v>
      </c>
      <c r="G4" s="180" t="s">
        <v>1060</v>
      </c>
      <c r="H4" s="180">
        <v>435.2</v>
      </c>
      <c r="I4" s="180">
        <v>2419.6</v>
      </c>
      <c r="J4" s="179" t="s">
        <v>16</v>
      </c>
      <c r="K4" s="181"/>
    </row>
    <row r="5" spans="2:11" ht="14.25">
      <c r="B5" s="179" t="s">
        <v>17</v>
      </c>
      <c r="C5" s="182">
        <v>40314</v>
      </c>
      <c r="D5" s="183">
        <v>0.305555555555556</v>
      </c>
      <c r="E5" s="179" t="s">
        <v>119</v>
      </c>
      <c r="F5" s="179"/>
      <c r="G5" s="180" t="s">
        <v>1060</v>
      </c>
      <c r="H5" s="180">
        <v>6.3</v>
      </c>
      <c r="I5" s="180">
        <v>248.9</v>
      </c>
      <c r="J5" s="179" t="s">
        <v>16</v>
      </c>
      <c r="K5" s="181"/>
    </row>
    <row r="6" spans="2:11" ht="14.25">
      <c r="B6" s="179" t="s">
        <v>17</v>
      </c>
      <c r="C6" s="182">
        <v>40342</v>
      </c>
      <c r="D6" s="183">
        <v>0.288194444444444</v>
      </c>
      <c r="E6" s="179" t="s">
        <v>42</v>
      </c>
      <c r="F6" s="179" t="s">
        <v>2107</v>
      </c>
      <c r="G6" s="180" t="s">
        <v>1060</v>
      </c>
      <c r="H6" s="180">
        <v>36.9</v>
      </c>
      <c r="I6" s="180">
        <v>2419.6</v>
      </c>
      <c r="J6" s="179" t="s">
        <v>16</v>
      </c>
      <c r="K6" s="181"/>
    </row>
    <row r="7" spans="2:11" ht="14.25">
      <c r="B7" s="179" t="s">
        <v>17</v>
      </c>
      <c r="C7" s="182">
        <v>40370</v>
      </c>
      <c r="D7" s="183">
        <v>0.291666666666667</v>
      </c>
      <c r="E7" s="179" t="s">
        <v>42</v>
      </c>
      <c r="F7" s="179" t="s">
        <v>2107</v>
      </c>
      <c r="G7" s="180" t="s">
        <v>1060</v>
      </c>
      <c r="H7" s="180">
        <v>224.7</v>
      </c>
      <c r="I7" s="180">
        <v>2419.6</v>
      </c>
      <c r="J7" s="179" t="s">
        <v>16</v>
      </c>
      <c r="K7" s="181"/>
    </row>
    <row r="8" spans="2:11" ht="57">
      <c r="B8" s="179" t="s">
        <v>17</v>
      </c>
      <c r="C8" s="182">
        <v>40405</v>
      </c>
      <c r="D8" s="183">
        <v>0.284722222222222</v>
      </c>
      <c r="E8" s="179" t="s">
        <v>119</v>
      </c>
      <c r="F8" s="179" t="s">
        <v>2108</v>
      </c>
      <c r="G8" s="180" t="s">
        <v>1060</v>
      </c>
      <c r="H8" s="180">
        <v>18.7</v>
      </c>
      <c r="I8" s="180">
        <v>2419.6</v>
      </c>
      <c r="J8" s="179" t="s">
        <v>16</v>
      </c>
      <c r="K8" s="181"/>
    </row>
    <row r="9" spans="1:11" ht="28.5">
      <c r="A9" s="184" t="s">
        <v>2109</v>
      </c>
      <c r="B9" s="179" t="s">
        <v>17</v>
      </c>
      <c r="C9" s="182">
        <v>40440</v>
      </c>
      <c r="D9" s="183">
        <v>0.260416666666667</v>
      </c>
      <c r="E9" s="179" t="s">
        <v>119</v>
      </c>
      <c r="F9" s="179" t="s">
        <v>2110</v>
      </c>
      <c r="G9" s="180" t="s">
        <v>1060</v>
      </c>
      <c r="H9" s="180">
        <v>74.3</v>
      </c>
      <c r="I9" s="180">
        <v>2419.6</v>
      </c>
      <c r="J9" s="179" t="s">
        <v>16</v>
      </c>
      <c r="K9" s="181"/>
    </row>
    <row r="10" spans="2:11" ht="28.5">
      <c r="B10" s="179" t="s">
        <v>17</v>
      </c>
      <c r="C10" s="182">
        <v>40440</v>
      </c>
      <c r="D10" s="183">
        <v>0.260416666666667</v>
      </c>
      <c r="E10" s="179" t="s">
        <v>119</v>
      </c>
      <c r="F10" s="179" t="s">
        <v>2110</v>
      </c>
      <c r="G10" s="180" t="s">
        <v>1060</v>
      </c>
      <c r="H10" s="180">
        <v>42.8</v>
      </c>
      <c r="I10" s="180">
        <v>2419.6</v>
      </c>
      <c r="J10" s="179" t="s">
        <v>16</v>
      </c>
      <c r="K10" s="181"/>
    </row>
    <row r="11" spans="2:11" ht="42.75">
      <c r="B11" s="179" t="s">
        <v>17</v>
      </c>
      <c r="C11" s="182">
        <v>40468</v>
      </c>
      <c r="D11" s="183">
        <v>0.315972222222222</v>
      </c>
      <c r="E11" s="179" t="s">
        <v>119</v>
      </c>
      <c r="F11" s="179" t="s">
        <v>2111</v>
      </c>
      <c r="G11" s="180" t="s">
        <v>1060</v>
      </c>
      <c r="H11" s="180">
        <v>686.7</v>
      </c>
      <c r="I11" s="180">
        <v>2419.6</v>
      </c>
      <c r="J11" s="179" t="s">
        <v>16</v>
      </c>
      <c r="K11" s="181"/>
    </row>
    <row r="12" spans="2:11" ht="14.25">
      <c r="B12" s="179"/>
      <c r="C12" s="179"/>
      <c r="D12" s="179"/>
      <c r="E12" s="179"/>
      <c r="F12" s="179"/>
      <c r="G12" s="180"/>
      <c r="H12" s="180"/>
      <c r="I12" s="180"/>
      <c r="J12" s="179"/>
      <c r="K12" s="181"/>
    </row>
    <row r="13" spans="2:11" ht="24.75" customHeight="1">
      <c r="B13" s="179"/>
      <c r="C13" s="179"/>
      <c r="D13" s="179"/>
      <c r="E13" s="179"/>
      <c r="F13" s="179"/>
      <c r="G13" s="180"/>
      <c r="H13" s="180"/>
      <c r="I13" s="180"/>
      <c r="J13" s="179"/>
      <c r="K13" s="181"/>
    </row>
    <row r="14" spans="1:11" ht="14.25">
      <c r="A14" s="178" t="s">
        <v>2112</v>
      </c>
      <c r="B14" s="179"/>
      <c r="C14" s="179"/>
      <c r="D14" s="179"/>
      <c r="E14" s="179"/>
      <c r="F14" s="179"/>
      <c r="G14" s="180" t="s">
        <v>1060</v>
      </c>
      <c r="H14" s="180"/>
      <c r="I14" s="180"/>
      <c r="J14" s="179" t="s">
        <v>16</v>
      </c>
      <c r="K14" s="181"/>
    </row>
    <row r="15" spans="2:11" ht="14.25">
      <c r="B15" s="179" t="s">
        <v>850</v>
      </c>
      <c r="C15" s="182">
        <v>40286</v>
      </c>
      <c r="D15" s="183">
        <v>0.333333333333333</v>
      </c>
      <c r="E15" s="179" t="s">
        <v>1264</v>
      </c>
      <c r="F15" s="179" t="s">
        <v>2107</v>
      </c>
      <c r="G15" s="180" t="s">
        <v>1060</v>
      </c>
      <c r="H15" s="180">
        <v>218.7</v>
      </c>
      <c r="I15" s="180">
        <v>1986.3</v>
      </c>
      <c r="J15" s="179" t="s">
        <v>16</v>
      </c>
      <c r="K15" s="181"/>
    </row>
    <row r="16" spans="2:11" ht="14.25">
      <c r="B16" s="8" t="s">
        <v>850</v>
      </c>
      <c r="C16" s="182">
        <v>40314</v>
      </c>
      <c r="D16" s="183">
        <v>0.326388888888889</v>
      </c>
      <c r="E16" s="179" t="s">
        <v>119</v>
      </c>
      <c r="F16" s="179" t="s">
        <v>2107</v>
      </c>
      <c r="G16" s="180" t="s">
        <v>1060</v>
      </c>
      <c r="H16" s="180">
        <v>24.3</v>
      </c>
      <c r="I16" s="180">
        <v>866.4</v>
      </c>
      <c r="J16" s="179" t="s">
        <v>16</v>
      </c>
      <c r="K16" s="181"/>
    </row>
    <row r="17" spans="2:11" ht="57">
      <c r="B17" s="179" t="s">
        <v>850</v>
      </c>
      <c r="C17" s="182">
        <v>40342</v>
      </c>
      <c r="D17" s="183">
        <v>0.333333333333333</v>
      </c>
      <c r="E17" s="179" t="s">
        <v>42</v>
      </c>
      <c r="F17" s="179" t="s">
        <v>2113</v>
      </c>
      <c r="G17" s="180" t="s">
        <v>1060</v>
      </c>
      <c r="H17" s="180">
        <v>48.6</v>
      </c>
      <c r="I17" s="180">
        <v>2419.6</v>
      </c>
      <c r="J17" s="179" t="s">
        <v>16</v>
      </c>
      <c r="K17" s="181"/>
    </row>
    <row r="18" spans="2:11" ht="14.25">
      <c r="B18" s="179" t="s">
        <v>850</v>
      </c>
      <c r="C18" s="182">
        <v>40370</v>
      </c>
      <c r="D18" s="183">
        <v>0.333333333333333</v>
      </c>
      <c r="E18" s="179" t="s">
        <v>42</v>
      </c>
      <c r="F18" s="179" t="s">
        <v>2114</v>
      </c>
      <c r="G18" s="180" t="s">
        <v>1060</v>
      </c>
      <c r="H18" s="180">
        <v>224.7</v>
      </c>
      <c r="I18" s="180">
        <v>1011.2</v>
      </c>
      <c r="J18" s="179" t="s">
        <v>16</v>
      </c>
      <c r="K18" s="181"/>
    </row>
    <row r="19" spans="1:11" ht="14.25">
      <c r="A19" s="184" t="s">
        <v>2109</v>
      </c>
      <c r="B19" s="179" t="s">
        <v>17</v>
      </c>
      <c r="C19" s="182">
        <v>40405</v>
      </c>
      <c r="D19" s="183">
        <v>0.284722222222222</v>
      </c>
      <c r="E19" s="179" t="s">
        <v>119</v>
      </c>
      <c r="F19" s="179"/>
      <c r="G19" s="180" t="s">
        <v>1060</v>
      </c>
      <c r="H19" s="180">
        <v>24.6</v>
      </c>
      <c r="I19" s="180">
        <v>2419.6</v>
      </c>
      <c r="J19" s="179" t="s">
        <v>16</v>
      </c>
      <c r="K19" s="181"/>
    </row>
    <row r="20" spans="2:11" ht="14.25">
      <c r="B20" s="179" t="s">
        <v>17</v>
      </c>
      <c r="C20" s="182">
        <v>40405</v>
      </c>
      <c r="D20" s="183">
        <v>0.298611111111111</v>
      </c>
      <c r="E20" s="179" t="s">
        <v>119</v>
      </c>
      <c r="F20" s="179" t="s">
        <v>2115</v>
      </c>
      <c r="G20" s="180" t="s">
        <v>1060</v>
      </c>
      <c r="H20" s="180">
        <v>19.7</v>
      </c>
      <c r="I20" s="180">
        <v>2419.6</v>
      </c>
      <c r="J20" s="179" t="s">
        <v>16</v>
      </c>
      <c r="K20" s="181"/>
    </row>
    <row r="21" spans="2:11" ht="14.25">
      <c r="B21" s="179" t="s">
        <v>850</v>
      </c>
      <c r="C21" s="182">
        <v>40440</v>
      </c>
      <c r="D21" s="183">
        <v>0.333333333333333</v>
      </c>
      <c r="E21" s="179" t="s">
        <v>119</v>
      </c>
      <c r="G21" s="180" t="s">
        <v>1060</v>
      </c>
      <c r="H21" s="179">
        <v>67</v>
      </c>
      <c r="I21" s="180">
        <v>2419.6</v>
      </c>
      <c r="J21" s="179" t="s">
        <v>16</v>
      </c>
      <c r="K21" s="181"/>
    </row>
    <row r="22" spans="2:11" ht="14.25">
      <c r="B22" s="179" t="s">
        <v>17</v>
      </c>
      <c r="C22" s="182">
        <v>40468</v>
      </c>
      <c r="D22" s="183">
        <v>0.333333333333333</v>
      </c>
      <c r="E22" s="179" t="s">
        <v>119</v>
      </c>
      <c r="F22" s="179" t="s">
        <v>2116</v>
      </c>
      <c r="G22" s="180" t="s">
        <v>1060</v>
      </c>
      <c r="H22" s="180">
        <v>260.3</v>
      </c>
      <c r="I22" s="180">
        <v>2419.6</v>
      </c>
      <c r="J22" s="179" t="s">
        <v>16</v>
      </c>
      <c r="K22" s="181"/>
    </row>
    <row r="23" spans="2:11" ht="14.25">
      <c r="B23" s="179"/>
      <c r="C23" s="179"/>
      <c r="D23" s="179"/>
      <c r="E23" s="179"/>
      <c r="F23" s="179"/>
      <c r="G23" s="180"/>
      <c r="H23" s="180"/>
      <c r="I23" s="180"/>
      <c r="J23" s="179"/>
      <c r="K23" s="181"/>
    </row>
    <row r="24" spans="1:11" ht="26.25" customHeight="1">
      <c r="A24" s="178" t="s">
        <v>2117</v>
      </c>
      <c r="B24" s="179"/>
      <c r="C24" s="182"/>
      <c r="D24" s="179"/>
      <c r="E24" s="179"/>
      <c r="F24" s="179"/>
      <c r="G24" s="180"/>
      <c r="H24" s="179"/>
      <c r="I24" s="179"/>
      <c r="J24" s="179"/>
      <c r="K24" s="181"/>
    </row>
    <row r="25" spans="1:11" ht="14.25">
      <c r="A25" s="185"/>
      <c r="B25" s="179" t="s">
        <v>17</v>
      </c>
      <c r="C25" s="182">
        <v>40370</v>
      </c>
      <c r="D25" s="183">
        <v>0.305555555555556</v>
      </c>
      <c r="E25" s="179" t="s">
        <v>42</v>
      </c>
      <c r="F25" s="179" t="s">
        <v>2107</v>
      </c>
      <c r="G25" s="180" t="s">
        <v>1060</v>
      </c>
      <c r="H25" s="179">
        <v>91</v>
      </c>
      <c r="I25" s="179">
        <v>2419.6</v>
      </c>
      <c r="J25" s="179" t="s">
        <v>16</v>
      </c>
      <c r="K25" s="181"/>
    </row>
    <row r="26" spans="1:11" ht="42.75">
      <c r="A26" s="185"/>
      <c r="B26" s="179" t="s">
        <v>17</v>
      </c>
      <c r="C26" s="182">
        <v>40342</v>
      </c>
      <c r="D26" s="183">
        <v>0.315972222222222</v>
      </c>
      <c r="E26" s="179" t="s">
        <v>42</v>
      </c>
      <c r="F26" s="179" t="s">
        <v>2118</v>
      </c>
      <c r="G26" s="180" t="s">
        <v>1060</v>
      </c>
      <c r="H26" s="179">
        <v>18.5</v>
      </c>
      <c r="I26" s="179">
        <v>1299.7</v>
      </c>
      <c r="J26" s="179" t="s">
        <v>16</v>
      </c>
      <c r="K26" s="181"/>
    </row>
    <row r="27" spans="1:11" ht="14.25">
      <c r="A27" s="186" t="s">
        <v>2109</v>
      </c>
      <c r="B27" s="179" t="s">
        <v>17</v>
      </c>
      <c r="C27" s="182">
        <v>40342</v>
      </c>
      <c r="D27" s="183">
        <v>0.315972222222222</v>
      </c>
      <c r="E27" s="179" t="s">
        <v>42</v>
      </c>
      <c r="F27" s="179" t="s">
        <v>2107</v>
      </c>
      <c r="G27" s="180" t="s">
        <v>1060</v>
      </c>
      <c r="H27" s="179">
        <v>16.1</v>
      </c>
      <c r="I27" s="179">
        <v>2419.6</v>
      </c>
      <c r="J27" s="179" t="s">
        <v>16</v>
      </c>
      <c r="K27" s="181"/>
    </row>
    <row r="28" spans="1:11" ht="14.25">
      <c r="A28" s="185"/>
      <c r="B28" s="8" t="s">
        <v>17</v>
      </c>
      <c r="C28" s="182">
        <v>40405</v>
      </c>
      <c r="D28" s="183">
        <v>0.322916666666667</v>
      </c>
      <c r="E28" s="179" t="s">
        <v>119</v>
      </c>
      <c r="G28" s="180" t="s">
        <v>1060</v>
      </c>
      <c r="H28" s="179">
        <v>12.1</v>
      </c>
      <c r="I28" s="179">
        <v>2419.6</v>
      </c>
      <c r="J28" s="179" t="s">
        <v>16</v>
      </c>
      <c r="K28" s="181"/>
    </row>
    <row r="29" spans="1:11" ht="14.25">
      <c r="A29" s="185"/>
      <c r="B29" s="179" t="s">
        <v>17</v>
      </c>
      <c r="C29" s="182">
        <v>40440</v>
      </c>
      <c r="D29" s="183">
        <v>0.295138888888889</v>
      </c>
      <c r="E29" s="179" t="s">
        <v>119</v>
      </c>
      <c r="F29" s="179"/>
      <c r="G29" s="180" t="s">
        <v>1060</v>
      </c>
      <c r="H29" s="179">
        <v>152.9</v>
      </c>
      <c r="I29" s="179">
        <v>2419.6</v>
      </c>
      <c r="J29" s="179" t="s">
        <v>16</v>
      </c>
      <c r="K29" s="181"/>
    </row>
    <row r="30" spans="1:11" ht="14.25">
      <c r="A30" s="185"/>
      <c r="B30" s="179" t="s">
        <v>17</v>
      </c>
      <c r="C30" s="182">
        <v>40468</v>
      </c>
      <c r="D30" s="183">
        <v>0.357638888888889</v>
      </c>
      <c r="E30" s="179" t="s">
        <v>119</v>
      </c>
      <c r="F30" s="179" t="s">
        <v>2114</v>
      </c>
      <c r="G30" s="180" t="s">
        <v>1060</v>
      </c>
      <c r="H30" s="179">
        <v>435.2</v>
      </c>
      <c r="I30" s="179">
        <v>2419.6</v>
      </c>
      <c r="J30" s="179" t="s">
        <v>16</v>
      </c>
      <c r="K30" s="181"/>
    </row>
    <row r="31" spans="1:11" ht="14.25">
      <c r="A31" s="185"/>
      <c r="B31" s="179" t="s">
        <v>17</v>
      </c>
      <c r="C31" s="182">
        <v>40286</v>
      </c>
      <c r="D31" s="183">
        <v>0.350694444444444</v>
      </c>
      <c r="E31" s="179" t="s">
        <v>42</v>
      </c>
      <c r="F31" s="179" t="s">
        <v>2107</v>
      </c>
      <c r="G31" s="180" t="s">
        <v>1060</v>
      </c>
      <c r="H31" s="179">
        <v>156.5</v>
      </c>
      <c r="I31" s="179">
        <v>980.4</v>
      </c>
      <c r="J31" s="179" t="s">
        <v>16</v>
      </c>
      <c r="K31" s="181"/>
    </row>
    <row r="32" spans="1:11" ht="14.25">
      <c r="A32" s="185"/>
      <c r="B32" s="8" t="s">
        <v>2119</v>
      </c>
      <c r="C32" s="182">
        <v>40314</v>
      </c>
      <c r="D32" s="183">
        <v>0.322916666666667</v>
      </c>
      <c r="E32" s="179" t="s">
        <v>119</v>
      </c>
      <c r="F32" s="179"/>
      <c r="G32" s="180" t="s">
        <v>1060</v>
      </c>
      <c r="H32" s="179">
        <v>5.2</v>
      </c>
      <c r="I32" s="179">
        <v>76.7</v>
      </c>
      <c r="J32" s="179" t="s">
        <v>16</v>
      </c>
      <c r="K32" s="181"/>
    </row>
    <row r="33" spans="1:11" ht="14.25">
      <c r="A33" s="185"/>
      <c r="B33" s="179"/>
      <c r="C33" s="182"/>
      <c r="D33" s="179"/>
      <c r="E33" s="179"/>
      <c r="F33" s="179"/>
      <c r="G33" s="180"/>
      <c r="H33" s="179"/>
      <c r="I33" s="179"/>
      <c r="J33" s="179"/>
      <c r="K33" s="181"/>
    </row>
    <row r="34" spans="1:11" ht="27">
      <c r="A34" s="178" t="s">
        <v>2120</v>
      </c>
      <c r="B34" s="179"/>
      <c r="C34" s="182"/>
      <c r="D34" s="179"/>
      <c r="E34" s="179"/>
      <c r="F34" s="179"/>
      <c r="G34" s="180"/>
      <c r="H34" s="179"/>
      <c r="I34" s="179"/>
      <c r="J34" s="179"/>
      <c r="K34" s="181"/>
    </row>
    <row r="35" spans="1:11" ht="25.5" customHeight="1">
      <c r="A35" s="185"/>
      <c r="B35" s="179" t="s">
        <v>17</v>
      </c>
      <c r="C35" s="182">
        <v>40286</v>
      </c>
      <c r="D35" s="183">
        <v>0.361111111111111</v>
      </c>
      <c r="E35" s="179" t="s">
        <v>42</v>
      </c>
      <c r="F35" s="179" t="s">
        <v>2107</v>
      </c>
      <c r="G35" s="180" t="s">
        <v>1060</v>
      </c>
      <c r="H35" s="179">
        <v>307.6</v>
      </c>
      <c r="I35" s="179">
        <v>2419.6</v>
      </c>
      <c r="J35" s="179" t="s">
        <v>16</v>
      </c>
      <c r="K35" s="181"/>
    </row>
    <row r="36" spans="1:11" ht="14.25">
      <c r="A36" s="185" t="s">
        <v>2121</v>
      </c>
      <c r="B36" s="179" t="s">
        <v>17</v>
      </c>
      <c r="C36" s="182">
        <v>40314</v>
      </c>
      <c r="D36" s="183">
        <v>0.329861111111111</v>
      </c>
      <c r="E36" s="179" t="s">
        <v>119</v>
      </c>
      <c r="F36" s="179" t="s">
        <v>2122</v>
      </c>
      <c r="G36" s="180" t="s">
        <v>1060</v>
      </c>
      <c r="H36" s="179">
        <v>5.2</v>
      </c>
      <c r="I36" s="179">
        <v>99.1</v>
      </c>
      <c r="J36" s="179" t="s">
        <v>16</v>
      </c>
      <c r="K36" s="181"/>
    </row>
    <row r="37" spans="1:11" ht="14.25">
      <c r="A37" s="186" t="s">
        <v>2123</v>
      </c>
      <c r="B37" s="179" t="s">
        <v>17</v>
      </c>
      <c r="C37" s="182">
        <v>40314</v>
      </c>
      <c r="D37" s="183">
        <v>0.329861111111111</v>
      </c>
      <c r="E37" s="179" t="s">
        <v>119</v>
      </c>
      <c r="F37" s="179" t="s">
        <v>2122</v>
      </c>
      <c r="G37" s="180" t="s">
        <v>1060</v>
      </c>
      <c r="H37" s="179">
        <v>5.2</v>
      </c>
      <c r="I37" s="179">
        <v>193.5</v>
      </c>
      <c r="J37" s="179" t="s">
        <v>16</v>
      </c>
      <c r="K37" s="181"/>
    </row>
    <row r="38" spans="1:11" ht="14.25">
      <c r="A38" s="185"/>
      <c r="B38" s="179" t="s">
        <v>17</v>
      </c>
      <c r="C38" s="182">
        <v>40342</v>
      </c>
      <c r="D38" s="183">
        <v>0.326388888888889</v>
      </c>
      <c r="E38" s="179" t="s">
        <v>42</v>
      </c>
      <c r="F38" s="179" t="s">
        <v>2107</v>
      </c>
      <c r="G38" s="180" t="s">
        <v>1060</v>
      </c>
      <c r="H38" s="179">
        <v>17.5</v>
      </c>
      <c r="I38" s="179">
        <v>2419.6</v>
      </c>
      <c r="J38" s="179" t="s">
        <v>16</v>
      </c>
      <c r="K38" s="181"/>
    </row>
    <row r="39" spans="1:11" ht="28.5">
      <c r="A39" s="185"/>
      <c r="B39" s="179" t="s">
        <v>17</v>
      </c>
      <c r="C39" s="182">
        <v>40370</v>
      </c>
      <c r="D39" s="183">
        <v>0.319444444444444</v>
      </c>
      <c r="E39" s="179" t="s">
        <v>2124</v>
      </c>
      <c r="F39" s="179" t="s">
        <v>2107</v>
      </c>
      <c r="G39" s="180" t="s">
        <v>1060</v>
      </c>
      <c r="H39" s="179">
        <v>160.7</v>
      </c>
      <c r="I39" s="179">
        <v>2419.6</v>
      </c>
      <c r="J39" s="179" t="s">
        <v>16</v>
      </c>
      <c r="K39" s="181"/>
    </row>
    <row r="40" spans="1:11" ht="14.25">
      <c r="A40" s="185"/>
      <c r="B40" s="179" t="s">
        <v>17</v>
      </c>
      <c r="C40" s="182">
        <v>40405</v>
      </c>
      <c r="D40" s="183">
        <v>0.329861111111111</v>
      </c>
      <c r="E40" s="179" t="s">
        <v>119</v>
      </c>
      <c r="F40" s="179"/>
      <c r="G40" s="180" t="s">
        <v>1060</v>
      </c>
      <c r="H40" s="179">
        <v>8.6</v>
      </c>
      <c r="I40" s="179">
        <v>2419.6</v>
      </c>
      <c r="J40" s="179" t="s">
        <v>16</v>
      </c>
      <c r="K40" s="181"/>
    </row>
    <row r="41" spans="1:11" ht="14.25">
      <c r="A41" s="185"/>
      <c r="B41" s="179" t="s">
        <v>17</v>
      </c>
      <c r="C41" s="182">
        <v>40440</v>
      </c>
      <c r="D41" s="183">
        <v>0.303472222222222</v>
      </c>
      <c r="E41" s="179" t="s">
        <v>119</v>
      </c>
      <c r="F41" s="179"/>
      <c r="G41" s="180" t="s">
        <v>1060</v>
      </c>
      <c r="H41" s="179">
        <v>133.3</v>
      </c>
      <c r="I41" s="179">
        <v>2419.6</v>
      </c>
      <c r="J41" s="179" t="s">
        <v>16</v>
      </c>
      <c r="K41" s="181"/>
    </row>
    <row r="42" spans="1:11" ht="14.25">
      <c r="A42" s="185"/>
      <c r="B42" s="179" t="s">
        <v>17</v>
      </c>
      <c r="C42" s="182">
        <v>40468</v>
      </c>
      <c r="D42" s="183">
        <v>0.368055555555556</v>
      </c>
      <c r="E42" s="179" t="s">
        <v>119</v>
      </c>
      <c r="F42" s="179" t="s">
        <v>2114</v>
      </c>
      <c r="G42" s="180" t="s">
        <v>1060</v>
      </c>
      <c r="H42" s="179">
        <v>272.3</v>
      </c>
      <c r="I42" s="179">
        <v>2419.6</v>
      </c>
      <c r="J42" s="179" t="s">
        <v>16</v>
      </c>
      <c r="K42" s="181"/>
    </row>
    <row r="43" spans="1:11" ht="14.25">
      <c r="A43" s="185"/>
      <c r="B43" s="179"/>
      <c r="C43" s="182"/>
      <c r="D43" s="179"/>
      <c r="E43" s="179"/>
      <c r="F43" s="179"/>
      <c r="G43" s="180"/>
      <c r="H43" s="179"/>
      <c r="I43" s="179"/>
      <c r="J43" s="179"/>
      <c r="K43" s="181"/>
    </row>
    <row r="44" spans="1:11" ht="14.25">
      <c r="A44" s="185"/>
      <c r="B44" s="179"/>
      <c r="C44" s="182"/>
      <c r="D44" s="179"/>
      <c r="E44" s="179"/>
      <c r="F44" s="179"/>
      <c r="G44" s="180"/>
      <c r="H44" s="179"/>
      <c r="I44" s="179"/>
      <c r="J44" s="179"/>
      <c r="K44" s="181"/>
    </row>
    <row r="45" spans="1:11" ht="26.25" customHeight="1">
      <c r="A45" s="178" t="s">
        <v>2125</v>
      </c>
      <c r="B45" s="179"/>
      <c r="C45" s="182"/>
      <c r="D45" s="179"/>
      <c r="E45" s="179"/>
      <c r="F45" s="179"/>
      <c r="G45" s="180"/>
      <c r="H45" s="179"/>
      <c r="I45" s="179"/>
      <c r="J45" s="179"/>
      <c r="K45" s="181"/>
    </row>
    <row r="46" spans="1:11" ht="14.25">
      <c r="A46" s="185"/>
      <c r="B46" s="179" t="s">
        <v>17</v>
      </c>
      <c r="C46" s="182">
        <v>40286</v>
      </c>
      <c r="D46" s="183">
        <v>0.375</v>
      </c>
      <c r="E46" s="179" t="s">
        <v>42</v>
      </c>
      <c r="F46" s="179" t="s">
        <v>2107</v>
      </c>
      <c r="G46" s="180" t="s">
        <v>1060</v>
      </c>
      <c r="H46" s="179">
        <v>178.2</v>
      </c>
      <c r="I46" s="179">
        <v>1732.9</v>
      </c>
      <c r="J46" s="179" t="s">
        <v>16</v>
      </c>
      <c r="K46" s="181"/>
    </row>
    <row r="47" spans="1:11" ht="14.25">
      <c r="A47" s="185"/>
      <c r="B47" s="179" t="s">
        <v>17</v>
      </c>
      <c r="C47" s="182">
        <v>40314</v>
      </c>
      <c r="D47" s="183">
        <v>0.34375</v>
      </c>
      <c r="E47" s="179" t="s">
        <v>119</v>
      </c>
      <c r="F47" s="179"/>
      <c r="G47" s="180" t="s">
        <v>1060</v>
      </c>
      <c r="H47" s="179">
        <v>8.5</v>
      </c>
      <c r="I47" s="179">
        <v>261.3</v>
      </c>
      <c r="J47" s="179" t="s">
        <v>16</v>
      </c>
      <c r="K47" s="181"/>
    </row>
    <row r="48" spans="1:11" ht="14.25">
      <c r="A48" s="185"/>
      <c r="B48" s="179" t="s">
        <v>17</v>
      </c>
      <c r="C48" s="182">
        <v>40342</v>
      </c>
      <c r="D48" s="183">
        <v>0.340277777777778</v>
      </c>
      <c r="E48" s="179" t="s">
        <v>42</v>
      </c>
      <c r="F48" s="179" t="s">
        <v>2107</v>
      </c>
      <c r="G48" s="180" t="s">
        <v>1060</v>
      </c>
      <c r="H48" s="179">
        <v>16.9</v>
      </c>
      <c r="I48" s="179">
        <v>2419.6</v>
      </c>
      <c r="J48" s="179" t="s">
        <v>16</v>
      </c>
      <c r="K48" s="181"/>
    </row>
    <row r="49" spans="1:11" ht="14.25">
      <c r="A49" s="185"/>
      <c r="B49" s="179" t="s">
        <v>17</v>
      </c>
      <c r="C49" s="182">
        <v>40370</v>
      </c>
      <c r="D49" s="183">
        <v>0.333333333333333</v>
      </c>
      <c r="E49" s="185" t="s">
        <v>2126</v>
      </c>
      <c r="F49" s="179" t="s">
        <v>2107</v>
      </c>
      <c r="G49" s="180" t="s">
        <v>1060</v>
      </c>
      <c r="H49" s="179">
        <v>159.7</v>
      </c>
      <c r="I49" s="179">
        <v>2419.6</v>
      </c>
      <c r="J49" s="179" t="s">
        <v>16</v>
      </c>
      <c r="K49" s="181"/>
    </row>
    <row r="50" spans="1:11" ht="14.25">
      <c r="A50" s="186" t="s">
        <v>2109</v>
      </c>
      <c r="B50" s="179" t="s">
        <v>17</v>
      </c>
      <c r="C50" s="182">
        <v>40370</v>
      </c>
      <c r="D50" s="183">
        <v>0.333333333333333</v>
      </c>
      <c r="E50" s="185" t="s">
        <v>2126</v>
      </c>
      <c r="F50" s="179" t="s">
        <v>2107</v>
      </c>
      <c r="G50" s="180" t="s">
        <v>1060</v>
      </c>
      <c r="H50" s="179">
        <v>81.6</v>
      </c>
      <c r="I50" s="179">
        <v>2419.6</v>
      </c>
      <c r="J50" s="179" t="s">
        <v>16</v>
      </c>
      <c r="K50" s="181"/>
    </row>
    <row r="51" spans="1:11" ht="14.25">
      <c r="A51" s="185"/>
      <c r="B51" s="179" t="s">
        <v>17</v>
      </c>
      <c r="C51" s="182">
        <v>40405</v>
      </c>
      <c r="D51" s="183">
        <v>0.34375</v>
      </c>
      <c r="E51" s="185" t="s">
        <v>2126</v>
      </c>
      <c r="F51" s="179"/>
      <c r="G51" s="180" t="s">
        <v>1060</v>
      </c>
      <c r="H51" s="179">
        <v>7.3</v>
      </c>
      <c r="I51" s="179">
        <v>2419.6</v>
      </c>
      <c r="J51" s="179" t="s">
        <v>16</v>
      </c>
      <c r="K51" s="181"/>
    </row>
    <row r="52" spans="1:11" ht="14.25">
      <c r="A52" s="185"/>
      <c r="B52" s="179" t="s">
        <v>17</v>
      </c>
      <c r="C52" s="182">
        <v>40440</v>
      </c>
      <c r="D52" s="183">
        <v>0.322916666666667</v>
      </c>
      <c r="E52" s="179" t="s">
        <v>119</v>
      </c>
      <c r="F52" s="179"/>
      <c r="G52" s="180" t="s">
        <v>1060</v>
      </c>
      <c r="H52" s="179">
        <v>148.3</v>
      </c>
      <c r="I52" s="179">
        <v>2419.6</v>
      </c>
      <c r="J52" s="179" t="s">
        <v>16</v>
      </c>
      <c r="K52" s="181"/>
    </row>
    <row r="53" spans="1:11" ht="28.5">
      <c r="A53" s="186" t="s">
        <v>2109</v>
      </c>
      <c r="B53" s="179" t="s">
        <v>17</v>
      </c>
      <c r="C53" s="182">
        <v>40468</v>
      </c>
      <c r="D53" s="183">
        <v>0.383333333333333</v>
      </c>
      <c r="E53" s="179" t="s">
        <v>119</v>
      </c>
      <c r="F53" s="179" t="s">
        <v>2127</v>
      </c>
      <c r="G53" s="180" t="s">
        <v>1060</v>
      </c>
      <c r="H53" s="179">
        <v>272.3</v>
      </c>
      <c r="I53" s="179">
        <v>2419.6</v>
      </c>
      <c r="J53" s="179" t="s">
        <v>16</v>
      </c>
      <c r="K53" s="181"/>
    </row>
    <row r="54" spans="1:11" ht="28.5">
      <c r="A54" s="185"/>
      <c r="B54" s="179" t="s">
        <v>17</v>
      </c>
      <c r="C54" s="182">
        <v>40468</v>
      </c>
      <c r="D54" s="183">
        <v>0.383333333333333</v>
      </c>
      <c r="E54" s="179" t="s">
        <v>119</v>
      </c>
      <c r="F54" s="179" t="s">
        <v>2127</v>
      </c>
      <c r="G54" s="180" t="s">
        <v>1060</v>
      </c>
      <c r="H54" s="179">
        <v>328.2</v>
      </c>
      <c r="I54" s="179">
        <v>2419.6</v>
      </c>
      <c r="J54" s="179" t="s">
        <v>16</v>
      </c>
      <c r="K54" s="181"/>
    </row>
    <row r="55" spans="1:11" ht="14.25">
      <c r="A55" s="185"/>
      <c r="B55" s="179"/>
      <c r="C55" s="182"/>
      <c r="D55" s="179"/>
      <c r="E55" s="179"/>
      <c r="F55" s="179"/>
      <c r="G55" s="180"/>
      <c r="H55" s="179"/>
      <c r="I55" s="179"/>
      <c r="J55" s="179"/>
      <c r="K55" s="181"/>
    </row>
    <row r="56" spans="1:11" ht="14.25">
      <c r="A56" s="185"/>
      <c r="B56" s="179"/>
      <c r="C56" s="182"/>
      <c r="D56" s="179"/>
      <c r="E56" s="179"/>
      <c r="F56" s="179"/>
      <c r="G56" s="180"/>
      <c r="H56" s="179"/>
      <c r="I56" s="179"/>
      <c r="J56" s="179"/>
      <c r="K56" s="181"/>
    </row>
    <row r="57" spans="1:11" ht="27">
      <c r="A57" s="178" t="s">
        <v>2128</v>
      </c>
      <c r="B57" s="179"/>
      <c r="C57" s="182"/>
      <c r="D57" s="179"/>
      <c r="E57" s="179"/>
      <c r="F57" s="179"/>
      <c r="G57" s="180"/>
      <c r="H57" s="179"/>
      <c r="I57" s="179"/>
      <c r="J57" s="179"/>
      <c r="K57" s="181"/>
    </row>
    <row r="58" spans="1:11" ht="28.5">
      <c r="A58" s="185"/>
      <c r="B58" s="179" t="s">
        <v>1833</v>
      </c>
      <c r="C58" s="182">
        <v>40286</v>
      </c>
      <c r="D58" s="183">
        <v>0.333333333333333</v>
      </c>
      <c r="E58" s="179" t="s">
        <v>42</v>
      </c>
      <c r="F58" s="179" t="s">
        <v>2129</v>
      </c>
      <c r="G58" s="180" t="s">
        <v>1060</v>
      </c>
      <c r="H58" s="179">
        <v>172.3</v>
      </c>
      <c r="I58" s="179">
        <v>1046.2</v>
      </c>
      <c r="J58" s="179" t="s">
        <v>16</v>
      </c>
      <c r="K58" s="181"/>
    </row>
    <row r="59" spans="1:11" ht="28.5">
      <c r="A59" s="185"/>
      <c r="B59" s="179" t="s">
        <v>1833</v>
      </c>
      <c r="C59" s="182">
        <v>40314</v>
      </c>
      <c r="D59" s="183">
        <v>0.340277777777778</v>
      </c>
      <c r="E59" s="185" t="s">
        <v>2126</v>
      </c>
      <c r="F59" s="179"/>
      <c r="G59" s="180" t="s">
        <v>1060</v>
      </c>
      <c r="H59" s="179">
        <v>14.2</v>
      </c>
      <c r="I59" s="179">
        <v>488.4</v>
      </c>
      <c r="J59" s="179" t="s">
        <v>16</v>
      </c>
      <c r="K59" s="181"/>
    </row>
    <row r="60" spans="1:11" ht="28.5">
      <c r="A60" s="185" t="s">
        <v>2130</v>
      </c>
      <c r="B60" s="179" t="s">
        <v>1833</v>
      </c>
      <c r="C60" s="182">
        <v>40342</v>
      </c>
      <c r="D60" s="183">
        <v>0.340277777777778</v>
      </c>
      <c r="E60" s="179" t="s">
        <v>42</v>
      </c>
      <c r="F60" s="179" t="s">
        <v>2107</v>
      </c>
      <c r="G60" s="180" t="s">
        <v>1060</v>
      </c>
      <c r="H60" s="179">
        <v>22.8</v>
      </c>
      <c r="I60" s="179">
        <v>1203.3</v>
      </c>
      <c r="J60" s="179" t="s">
        <v>16</v>
      </c>
      <c r="K60" s="181"/>
    </row>
    <row r="61" spans="1:11" ht="28.5">
      <c r="A61" s="185"/>
      <c r="B61" s="179" t="s">
        <v>1833</v>
      </c>
      <c r="C61" s="182">
        <v>40370</v>
      </c>
      <c r="D61" s="183">
        <v>0.333333333333333</v>
      </c>
      <c r="E61" s="179" t="s">
        <v>119</v>
      </c>
      <c r="F61" s="179"/>
      <c r="G61" s="180" t="s">
        <v>1060</v>
      </c>
      <c r="H61" s="179">
        <v>35.9</v>
      </c>
      <c r="I61" s="179">
        <v>2419.6</v>
      </c>
      <c r="J61" s="179" t="s">
        <v>16</v>
      </c>
      <c r="K61" s="181"/>
    </row>
    <row r="62" spans="1:11" ht="28.5">
      <c r="A62" s="185"/>
      <c r="B62" s="179" t="s">
        <v>1833</v>
      </c>
      <c r="C62" s="182">
        <v>40405</v>
      </c>
      <c r="D62" s="183">
        <v>0.34375</v>
      </c>
      <c r="E62" s="179" t="s">
        <v>119</v>
      </c>
      <c r="F62" s="179"/>
      <c r="G62" s="180" t="s">
        <v>1060</v>
      </c>
      <c r="H62" s="179">
        <v>9.8</v>
      </c>
      <c r="I62" s="179">
        <v>2419.6</v>
      </c>
      <c r="J62" s="179" t="s">
        <v>16</v>
      </c>
      <c r="K62" s="181"/>
    </row>
    <row r="63" spans="1:11" ht="28.5">
      <c r="A63" s="185" t="s">
        <v>1943</v>
      </c>
      <c r="B63" s="179" t="s">
        <v>1833</v>
      </c>
      <c r="C63" s="182">
        <v>40440</v>
      </c>
      <c r="D63" s="183">
        <v>0.333333333333333</v>
      </c>
      <c r="E63" s="179" t="s">
        <v>119</v>
      </c>
      <c r="F63" s="179" t="s">
        <v>116</v>
      </c>
      <c r="G63" s="180" t="s">
        <v>1060</v>
      </c>
      <c r="H63" s="179">
        <v>119.8</v>
      </c>
      <c r="I63" s="179">
        <v>2419.6</v>
      </c>
      <c r="J63" s="179" t="s">
        <v>16</v>
      </c>
      <c r="K63" s="181"/>
    </row>
    <row r="64" spans="1:11" ht="28.5">
      <c r="A64" s="185"/>
      <c r="B64" s="179" t="s">
        <v>1833</v>
      </c>
      <c r="C64" s="182">
        <v>40440</v>
      </c>
      <c r="D64" s="183">
        <v>0.333333333333333</v>
      </c>
      <c r="E64" s="179" t="s">
        <v>119</v>
      </c>
      <c r="F64" s="179" t="s">
        <v>116</v>
      </c>
      <c r="G64" s="180" t="s">
        <v>1060</v>
      </c>
      <c r="H64" s="179">
        <v>172.5</v>
      </c>
      <c r="I64" s="179">
        <v>2419.6</v>
      </c>
      <c r="J64" s="179" t="s">
        <v>16</v>
      </c>
      <c r="K64" s="181"/>
    </row>
    <row r="65" spans="1:11" ht="28.5">
      <c r="A65" s="186" t="s">
        <v>2109</v>
      </c>
      <c r="B65" s="179" t="s">
        <v>1833</v>
      </c>
      <c r="C65" s="182">
        <v>40468</v>
      </c>
      <c r="D65" s="183">
        <v>0.340277777777778</v>
      </c>
      <c r="E65" s="179" t="s">
        <v>119</v>
      </c>
      <c r="G65" s="180" t="s">
        <v>1060</v>
      </c>
      <c r="H65" s="179">
        <v>517.2</v>
      </c>
      <c r="I65" s="179">
        <v>2419.6</v>
      </c>
      <c r="J65" s="179" t="s">
        <v>16</v>
      </c>
      <c r="K65" s="181"/>
    </row>
    <row r="66" spans="1:11" ht="28.5">
      <c r="A66" s="185"/>
      <c r="B66" s="179" t="s">
        <v>1833</v>
      </c>
      <c r="C66" s="182">
        <v>40468</v>
      </c>
      <c r="D66" s="183">
        <v>0.340277777777778</v>
      </c>
      <c r="E66" s="179" t="s">
        <v>119</v>
      </c>
      <c r="F66" s="179"/>
      <c r="G66" s="180" t="s">
        <v>1060</v>
      </c>
      <c r="H66" s="179">
        <v>365.4</v>
      </c>
      <c r="I66" s="179">
        <v>2419.6</v>
      </c>
      <c r="J66" s="179" t="s">
        <v>16</v>
      </c>
      <c r="K66" s="181"/>
    </row>
    <row r="67" spans="1:11" ht="14.25">
      <c r="A67" s="185"/>
      <c r="B67" s="179"/>
      <c r="C67" s="182"/>
      <c r="D67" s="179"/>
      <c r="E67" s="179"/>
      <c r="F67" s="179"/>
      <c r="G67" s="180"/>
      <c r="H67" s="179"/>
      <c r="I67" s="179"/>
      <c r="J67" s="179"/>
      <c r="K67" s="181"/>
    </row>
    <row r="68" spans="1:11" ht="28.5">
      <c r="A68" s="185" t="s">
        <v>2131</v>
      </c>
      <c r="B68" s="179"/>
      <c r="C68" s="182"/>
      <c r="D68" s="179"/>
      <c r="E68" s="179"/>
      <c r="F68" s="179"/>
      <c r="G68" s="180"/>
      <c r="H68" s="179"/>
      <c r="I68" s="179"/>
      <c r="J68" s="179"/>
      <c r="K68" s="181"/>
    </row>
    <row r="69" spans="1:11" ht="42.75">
      <c r="A69" s="185"/>
      <c r="B69" s="179" t="s">
        <v>1833</v>
      </c>
      <c r="C69" s="182">
        <v>40286</v>
      </c>
      <c r="D69" s="183">
        <v>0.333333333333333</v>
      </c>
      <c r="E69" s="179" t="s">
        <v>42</v>
      </c>
      <c r="F69" s="179" t="s">
        <v>2132</v>
      </c>
      <c r="G69" s="180" t="s">
        <v>1060</v>
      </c>
      <c r="H69" s="179">
        <v>95.9</v>
      </c>
      <c r="I69" s="179">
        <v>1553.1</v>
      </c>
      <c r="J69" s="179"/>
      <c r="K69" s="181"/>
    </row>
    <row r="70" spans="1:11" ht="28.5">
      <c r="A70" s="185" t="s">
        <v>1943</v>
      </c>
      <c r="B70" s="179" t="s">
        <v>1833</v>
      </c>
      <c r="C70" s="182">
        <v>40314</v>
      </c>
      <c r="D70" s="183">
        <v>0.333333333333333</v>
      </c>
      <c r="E70" s="179" t="s">
        <v>119</v>
      </c>
      <c r="F70" s="179" t="s">
        <v>2133</v>
      </c>
      <c r="G70" s="180" t="s">
        <v>1060</v>
      </c>
      <c r="H70" s="179">
        <v>8.5</v>
      </c>
      <c r="I70" s="179">
        <v>547.5</v>
      </c>
      <c r="J70" s="179"/>
      <c r="K70" s="181"/>
    </row>
    <row r="71" spans="1:11" ht="28.5">
      <c r="A71" s="185" t="s">
        <v>2134</v>
      </c>
      <c r="B71" s="179" t="s">
        <v>1833</v>
      </c>
      <c r="C71" s="182">
        <v>40314</v>
      </c>
      <c r="D71" s="183">
        <v>0.333333333333333</v>
      </c>
      <c r="E71" s="179" t="s">
        <v>119</v>
      </c>
      <c r="F71" s="179" t="s">
        <v>2133</v>
      </c>
      <c r="G71" s="180" t="s">
        <v>1060</v>
      </c>
      <c r="H71" s="179">
        <v>8.5</v>
      </c>
      <c r="I71" s="179">
        <v>727</v>
      </c>
      <c r="J71" s="179"/>
      <c r="K71" s="181"/>
    </row>
    <row r="72" spans="1:11" ht="28.5">
      <c r="A72" s="185" t="s">
        <v>2135</v>
      </c>
      <c r="B72" s="179" t="s">
        <v>1833</v>
      </c>
      <c r="C72" s="182">
        <v>40314</v>
      </c>
      <c r="D72" s="183">
        <v>0.333333333333333</v>
      </c>
      <c r="E72" s="179" t="s">
        <v>119</v>
      </c>
      <c r="F72" s="179" t="s">
        <v>2133</v>
      </c>
      <c r="G72" s="180" t="s">
        <v>1060</v>
      </c>
      <c r="H72" s="179">
        <v>9.7</v>
      </c>
      <c r="I72" s="179">
        <v>547.5</v>
      </c>
      <c r="J72" s="179"/>
      <c r="K72" s="181"/>
    </row>
    <row r="73" spans="1:11" ht="28.5">
      <c r="A73" s="185" t="s">
        <v>2136</v>
      </c>
      <c r="B73" s="179" t="s">
        <v>1833</v>
      </c>
      <c r="C73" s="182">
        <v>40342</v>
      </c>
      <c r="D73" s="183">
        <v>0.340277777777778</v>
      </c>
      <c r="E73" s="179" t="s">
        <v>42</v>
      </c>
      <c r="F73" s="179" t="s">
        <v>2107</v>
      </c>
      <c r="G73" s="180" t="s">
        <v>1060</v>
      </c>
      <c r="H73" s="179">
        <v>20.1</v>
      </c>
      <c r="I73" s="179">
        <v>1119.9</v>
      </c>
      <c r="J73" s="179" t="s">
        <v>16</v>
      </c>
      <c r="K73" s="181"/>
    </row>
    <row r="74" spans="1:11" ht="28.5">
      <c r="A74" s="185" t="s">
        <v>815</v>
      </c>
      <c r="B74" s="179" t="s">
        <v>1833</v>
      </c>
      <c r="C74" s="182">
        <v>40342</v>
      </c>
      <c r="D74" s="183">
        <v>0.340277777777778</v>
      </c>
      <c r="E74" s="179" t="s">
        <v>42</v>
      </c>
      <c r="F74" s="179" t="s">
        <v>2107</v>
      </c>
      <c r="G74" s="180" t="s">
        <v>1060</v>
      </c>
      <c r="H74" s="179">
        <v>19.5</v>
      </c>
      <c r="I74" s="179">
        <v>1553.1</v>
      </c>
      <c r="J74" s="179" t="s">
        <v>16</v>
      </c>
      <c r="K74" s="181"/>
    </row>
    <row r="75" spans="1:11" ht="27" customHeight="1">
      <c r="A75" s="185" t="s">
        <v>2136</v>
      </c>
      <c r="B75" s="179" t="s">
        <v>1833</v>
      </c>
      <c r="C75" s="182">
        <v>40370</v>
      </c>
      <c r="D75" s="183">
        <v>0.333333333333333</v>
      </c>
      <c r="E75" s="179" t="s">
        <v>42</v>
      </c>
      <c r="F75" s="179"/>
      <c r="G75" s="180" t="s">
        <v>1060</v>
      </c>
      <c r="H75" s="179">
        <v>21.3</v>
      </c>
      <c r="I75" s="179">
        <v>2419.6</v>
      </c>
      <c r="J75" s="179" t="s">
        <v>16</v>
      </c>
      <c r="K75" s="181"/>
    </row>
    <row r="76" spans="1:11" ht="28.5">
      <c r="A76" s="185" t="s">
        <v>815</v>
      </c>
      <c r="B76" s="179" t="s">
        <v>1833</v>
      </c>
      <c r="C76" s="182">
        <v>40370</v>
      </c>
      <c r="D76" s="183">
        <v>0.333333333333333</v>
      </c>
      <c r="E76" s="179" t="s">
        <v>42</v>
      </c>
      <c r="F76" s="179"/>
      <c r="G76" s="180" t="s">
        <v>1060</v>
      </c>
      <c r="H76" s="179">
        <v>41.7</v>
      </c>
      <c r="I76" s="179">
        <v>2419.6</v>
      </c>
      <c r="J76" s="179" t="s">
        <v>16</v>
      </c>
      <c r="K76" s="181"/>
    </row>
    <row r="77" spans="1:11" ht="28.5">
      <c r="A77" s="185"/>
      <c r="B77" s="179" t="s">
        <v>1833</v>
      </c>
      <c r="C77" s="182">
        <v>40405</v>
      </c>
      <c r="D77" s="183">
        <v>0.34375</v>
      </c>
      <c r="E77" s="179" t="s">
        <v>119</v>
      </c>
      <c r="F77" s="179"/>
      <c r="G77" s="180" t="s">
        <v>1060</v>
      </c>
      <c r="H77" s="179">
        <v>19.7</v>
      </c>
      <c r="I77" s="179">
        <v>2419.6</v>
      </c>
      <c r="J77" s="179" t="s">
        <v>16</v>
      </c>
      <c r="K77" s="181"/>
    </row>
    <row r="78" spans="1:11" ht="28.5">
      <c r="A78" s="185"/>
      <c r="B78" s="179" t="s">
        <v>1833</v>
      </c>
      <c r="C78" s="182">
        <v>40440</v>
      </c>
      <c r="D78" s="183">
        <v>0.333333333333333</v>
      </c>
      <c r="E78" s="179" t="s">
        <v>119</v>
      </c>
      <c r="F78" s="179"/>
      <c r="G78" s="180" t="s">
        <v>1060</v>
      </c>
      <c r="H78" s="179">
        <v>91</v>
      </c>
      <c r="I78" s="179">
        <v>1011.2</v>
      </c>
      <c r="J78" s="179" t="s">
        <v>16</v>
      </c>
      <c r="K78" s="181"/>
    </row>
    <row r="79" spans="1:11" ht="28.5">
      <c r="A79" s="186" t="s">
        <v>2109</v>
      </c>
      <c r="B79" s="179" t="s">
        <v>1833</v>
      </c>
      <c r="C79" s="182">
        <v>40440</v>
      </c>
      <c r="D79" s="183">
        <v>0.333333333333333</v>
      </c>
      <c r="E79" s="179" t="s">
        <v>119</v>
      </c>
      <c r="F79" s="179"/>
      <c r="G79" s="180" t="s">
        <v>1060</v>
      </c>
      <c r="H79" s="179">
        <v>101.7</v>
      </c>
      <c r="I79" s="179">
        <v>2419.6</v>
      </c>
      <c r="J79" s="179" t="s">
        <v>16</v>
      </c>
      <c r="K79" s="181"/>
    </row>
    <row r="80" spans="1:11" ht="28.5">
      <c r="A80" s="185" t="s">
        <v>1943</v>
      </c>
      <c r="B80" s="179" t="s">
        <v>1833</v>
      </c>
      <c r="C80" s="182">
        <v>40440</v>
      </c>
      <c r="D80" s="183">
        <v>0.333333333333333</v>
      </c>
      <c r="E80" s="179" t="s">
        <v>119</v>
      </c>
      <c r="F80" s="179"/>
      <c r="G80" s="180" t="s">
        <v>1060</v>
      </c>
      <c r="H80" s="179">
        <v>143.9</v>
      </c>
      <c r="I80" s="179">
        <v>2419.6</v>
      </c>
      <c r="J80" s="179" t="s">
        <v>16</v>
      </c>
      <c r="K80" s="181"/>
    </row>
    <row r="81" spans="1:11" ht="28.5">
      <c r="A81" s="185" t="s">
        <v>1943</v>
      </c>
      <c r="B81" s="179" t="s">
        <v>1833</v>
      </c>
      <c r="C81" s="182">
        <v>40468</v>
      </c>
      <c r="D81" s="183">
        <v>0.333333333333333</v>
      </c>
      <c r="E81" s="179" t="s">
        <v>119</v>
      </c>
      <c r="F81" s="179"/>
      <c r="G81" s="180" t="s">
        <v>1060</v>
      </c>
      <c r="H81" s="179">
        <v>1285.1</v>
      </c>
      <c r="I81" s="179">
        <v>2419.6</v>
      </c>
      <c r="J81" s="179" t="s">
        <v>16</v>
      </c>
      <c r="K81" s="181"/>
    </row>
    <row r="82" spans="1:11" ht="28.5">
      <c r="A82" s="185"/>
      <c r="B82" s="179" t="s">
        <v>1833</v>
      </c>
      <c r="C82" s="182">
        <v>40468</v>
      </c>
      <c r="D82" s="183">
        <v>0.340277777777778</v>
      </c>
      <c r="E82" s="179" t="s">
        <v>119</v>
      </c>
      <c r="F82" s="179"/>
      <c r="G82" s="180" t="s">
        <v>1060</v>
      </c>
      <c r="H82" s="179">
        <v>275.5</v>
      </c>
      <c r="I82" s="179">
        <v>2419.6</v>
      </c>
      <c r="J82" s="179" t="s">
        <v>16</v>
      </c>
      <c r="K82" s="181"/>
    </row>
    <row r="83" spans="1:11" ht="14.25">
      <c r="A83" s="185"/>
      <c r="B83" s="179"/>
      <c r="C83" s="182"/>
      <c r="D83" s="179"/>
      <c r="E83" s="179"/>
      <c r="F83" s="179"/>
      <c r="G83" s="180"/>
      <c r="H83" s="179"/>
      <c r="I83" s="179"/>
      <c r="J83" s="179"/>
      <c r="K83" s="181"/>
    </row>
    <row r="84" spans="1:11" ht="28.5">
      <c r="A84" s="185" t="s">
        <v>2137</v>
      </c>
      <c r="B84" s="179"/>
      <c r="C84" s="182"/>
      <c r="D84" s="179"/>
      <c r="E84" s="179"/>
      <c r="F84" s="179"/>
      <c r="G84" s="180"/>
      <c r="H84" s="179"/>
      <c r="I84" s="179"/>
      <c r="J84" s="179"/>
      <c r="K84" s="181"/>
    </row>
    <row r="85" spans="1:11" ht="14.25">
      <c r="A85" s="185"/>
      <c r="B85" s="179" t="s">
        <v>1888</v>
      </c>
      <c r="C85" s="182">
        <v>40342</v>
      </c>
      <c r="D85" s="183">
        <v>0.388888888888889</v>
      </c>
      <c r="E85" s="179" t="s">
        <v>42</v>
      </c>
      <c r="F85" s="179" t="s">
        <v>2138</v>
      </c>
      <c r="G85" s="180" t="s">
        <v>1060</v>
      </c>
      <c r="H85" s="179">
        <v>33.2</v>
      </c>
      <c r="I85" s="179">
        <v>2419.6</v>
      </c>
      <c r="J85" s="179" t="s">
        <v>16</v>
      </c>
      <c r="K85" s="181"/>
    </row>
    <row r="86" spans="1:11" ht="57">
      <c r="A86" s="185"/>
      <c r="B86" s="179" t="s">
        <v>1888</v>
      </c>
      <c r="C86" s="182">
        <v>40370</v>
      </c>
      <c r="D86" s="183">
        <v>0.326388888888889</v>
      </c>
      <c r="E86" s="179" t="s">
        <v>42</v>
      </c>
      <c r="F86" s="179" t="s">
        <v>2139</v>
      </c>
      <c r="G86" s="180" t="s">
        <v>1060</v>
      </c>
      <c r="H86" s="179">
        <v>90.5</v>
      </c>
      <c r="I86" s="179">
        <v>2419.6</v>
      </c>
      <c r="J86" s="179" t="s">
        <v>16</v>
      </c>
      <c r="K86" s="181"/>
    </row>
    <row r="87" spans="1:11" ht="14.25">
      <c r="A87" s="185"/>
      <c r="B87" s="179"/>
      <c r="C87" s="182"/>
      <c r="D87" s="179"/>
      <c r="E87" s="179"/>
      <c r="F87" s="179"/>
      <c r="G87" s="180"/>
      <c r="H87" s="179"/>
      <c r="I87" s="179"/>
      <c r="J87" s="179"/>
      <c r="K87" s="181"/>
    </row>
    <row r="88" spans="1:11" ht="14.25">
      <c r="A88" s="185"/>
      <c r="B88" s="179"/>
      <c r="C88" s="182"/>
      <c r="D88" s="179"/>
      <c r="E88" s="179"/>
      <c r="F88" s="179"/>
      <c r="G88" s="180"/>
      <c r="H88" s="179"/>
      <c r="I88" s="179"/>
      <c r="J88" s="179"/>
      <c r="K88" s="181"/>
    </row>
    <row r="89" spans="1:11" ht="14.25">
      <c r="A89" s="185"/>
      <c r="B89" s="179"/>
      <c r="C89" s="182"/>
      <c r="D89" s="179"/>
      <c r="E89" s="179"/>
      <c r="F89" s="179"/>
      <c r="G89" s="180"/>
      <c r="H89" s="179"/>
      <c r="I89" s="179"/>
      <c r="J89" s="179"/>
      <c r="K89" s="181"/>
    </row>
    <row r="90" spans="1:11" ht="14.25">
      <c r="A90" s="185"/>
      <c r="B90" s="179"/>
      <c r="C90" s="182"/>
      <c r="D90" s="179"/>
      <c r="E90" s="179"/>
      <c r="F90" s="179"/>
      <c r="G90" s="180"/>
      <c r="H90" s="179"/>
      <c r="I90" s="179"/>
      <c r="J90" s="179"/>
      <c r="K90" s="181"/>
    </row>
    <row r="91" spans="1:11" ht="14.25">
      <c r="A91" s="185"/>
      <c r="B91" s="179"/>
      <c r="C91" s="182"/>
      <c r="D91" s="179"/>
      <c r="E91" s="179"/>
      <c r="F91" s="179"/>
      <c r="G91" s="180"/>
      <c r="H91" s="179"/>
      <c r="I91" s="179"/>
      <c r="J91" s="179"/>
      <c r="K91" s="181"/>
    </row>
    <row r="92" spans="1:11" ht="29.25" customHeight="1">
      <c r="A92" s="185"/>
      <c r="B92" s="179"/>
      <c r="C92" s="182"/>
      <c r="D92" s="179"/>
      <c r="E92" s="179"/>
      <c r="F92" s="179"/>
      <c r="G92" s="180"/>
      <c r="H92" s="179"/>
      <c r="I92" s="179"/>
      <c r="J92" s="179"/>
      <c r="K92" s="181"/>
    </row>
    <row r="93" spans="2:11" ht="14.25">
      <c r="B93" s="179"/>
      <c r="C93" s="182"/>
      <c r="D93" s="179"/>
      <c r="E93" s="179"/>
      <c r="F93" s="179"/>
      <c r="G93" s="180"/>
      <c r="H93" s="179"/>
      <c r="I93" s="179"/>
      <c r="J93" s="179"/>
      <c r="K93" s="181"/>
    </row>
    <row r="94" spans="1:11" ht="27">
      <c r="A94" s="178" t="s">
        <v>2140</v>
      </c>
      <c r="B94" s="179"/>
      <c r="C94" s="182"/>
      <c r="D94" s="179"/>
      <c r="E94" s="179"/>
      <c r="F94" s="179"/>
      <c r="G94" s="180"/>
      <c r="H94" s="179"/>
      <c r="I94" s="179"/>
      <c r="J94" s="179"/>
      <c r="K94" s="181"/>
    </row>
    <row r="95" spans="2:11" ht="28.5">
      <c r="B95" s="179" t="s">
        <v>569</v>
      </c>
      <c r="C95" s="182">
        <v>40286</v>
      </c>
      <c r="D95" s="183">
        <v>0.340277777777778</v>
      </c>
      <c r="E95" s="179" t="s">
        <v>42</v>
      </c>
      <c r="F95" s="179" t="s">
        <v>2141</v>
      </c>
      <c r="G95" s="180" t="s">
        <v>1060</v>
      </c>
      <c r="H95" s="179">
        <v>124.6</v>
      </c>
      <c r="I95" s="179">
        <v>2419.6</v>
      </c>
      <c r="J95" s="179" t="s">
        <v>16</v>
      </c>
      <c r="K95" s="181"/>
    </row>
    <row r="96" spans="2:11" ht="14.25">
      <c r="B96" s="8" t="s">
        <v>569</v>
      </c>
      <c r="C96" s="182">
        <v>40314</v>
      </c>
      <c r="D96" s="183">
        <v>0.315972222222222</v>
      </c>
      <c r="E96" s="179" t="s">
        <v>119</v>
      </c>
      <c r="F96" s="179" t="s">
        <v>2142</v>
      </c>
      <c r="G96" s="180" t="s">
        <v>1060</v>
      </c>
      <c r="H96" s="179">
        <v>8.6</v>
      </c>
      <c r="I96" s="179">
        <v>648.8</v>
      </c>
      <c r="J96" s="179" t="s">
        <v>16</v>
      </c>
      <c r="K96" s="181"/>
    </row>
    <row r="97" spans="2:11" ht="129">
      <c r="B97" s="179" t="s">
        <v>569</v>
      </c>
      <c r="C97" s="182">
        <v>40342</v>
      </c>
      <c r="D97" s="183">
        <v>0.34375</v>
      </c>
      <c r="E97" s="179" t="s">
        <v>42</v>
      </c>
      <c r="F97" s="179" t="s">
        <v>2143</v>
      </c>
      <c r="G97" s="180" t="s">
        <v>1060</v>
      </c>
      <c r="H97" s="179">
        <v>28.8</v>
      </c>
      <c r="I97" s="179">
        <v>1732.9</v>
      </c>
      <c r="J97" s="179" t="s">
        <v>16</v>
      </c>
      <c r="K97" s="181"/>
    </row>
    <row r="98" spans="2:11" ht="42.75">
      <c r="B98" s="179" t="s">
        <v>569</v>
      </c>
      <c r="C98" s="182">
        <v>40370</v>
      </c>
      <c r="D98" s="183">
        <v>0.333333333333333</v>
      </c>
      <c r="E98" s="179" t="s">
        <v>42</v>
      </c>
      <c r="F98" s="179" t="s">
        <v>2144</v>
      </c>
      <c r="G98" s="180" t="s">
        <v>1060</v>
      </c>
      <c r="H98" s="179">
        <v>52.9</v>
      </c>
      <c r="I98" s="179">
        <v>2419.6</v>
      </c>
      <c r="J98" s="179" t="s">
        <v>16</v>
      </c>
      <c r="K98" s="181"/>
    </row>
    <row r="99" spans="2:11" ht="14.25">
      <c r="B99" s="179" t="s">
        <v>569</v>
      </c>
      <c r="C99" s="182">
        <v>40405</v>
      </c>
      <c r="D99" s="183">
        <v>0.340277777777778</v>
      </c>
      <c r="E99" s="179" t="s">
        <v>119</v>
      </c>
      <c r="F99" s="179" t="s">
        <v>2145</v>
      </c>
      <c r="G99" s="180" t="s">
        <v>1060</v>
      </c>
      <c r="H99" s="179">
        <v>9.7</v>
      </c>
      <c r="I99" s="179">
        <v>2419.6</v>
      </c>
      <c r="J99" s="179" t="s">
        <v>16</v>
      </c>
      <c r="K99" s="181"/>
    </row>
    <row r="100" spans="2:11" ht="28.5">
      <c r="B100" s="179" t="s">
        <v>569</v>
      </c>
      <c r="C100" s="182">
        <v>40440</v>
      </c>
      <c r="D100" s="183">
        <v>0.336805555555556</v>
      </c>
      <c r="E100" s="179" t="s">
        <v>2146</v>
      </c>
      <c r="F100" s="179" t="s">
        <v>2147</v>
      </c>
      <c r="G100" s="180" t="s">
        <v>1060</v>
      </c>
      <c r="H100" s="179">
        <v>86</v>
      </c>
      <c r="I100" s="179">
        <v>2419.6</v>
      </c>
      <c r="J100" s="179" t="s">
        <v>16</v>
      </c>
      <c r="K100" s="181"/>
    </row>
    <row r="101" spans="2:11" ht="14.25">
      <c r="B101" s="179" t="s">
        <v>569</v>
      </c>
      <c r="C101" s="182">
        <v>40468</v>
      </c>
      <c r="D101" s="183">
        <v>0.381944444444444</v>
      </c>
      <c r="E101" s="179" t="s">
        <v>119</v>
      </c>
      <c r="F101" s="179" t="s">
        <v>2148</v>
      </c>
      <c r="G101" s="180" t="s">
        <v>1060</v>
      </c>
      <c r="H101" s="179">
        <v>410.6</v>
      </c>
      <c r="I101" s="179">
        <v>2419.6</v>
      </c>
      <c r="J101" s="179" t="s">
        <v>16</v>
      </c>
      <c r="K101" s="181"/>
    </row>
    <row r="102" spans="3:11" ht="14.25">
      <c r="C102" s="182"/>
      <c r="D102" s="179"/>
      <c r="E102" s="179"/>
      <c r="F102" s="179"/>
      <c r="G102" s="180"/>
      <c r="H102" s="179"/>
      <c r="I102" s="179"/>
      <c r="J102" s="179"/>
      <c r="K102" s="181"/>
    </row>
    <row r="103" spans="1:11" ht="27">
      <c r="A103" s="178" t="s">
        <v>2149</v>
      </c>
      <c r="C103" s="182"/>
      <c r="D103" s="179"/>
      <c r="E103" s="179"/>
      <c r="F103" s="179"/>
      <c r="G103" s="180"/>
      <c r="H103" s="179"/>
      <c r="I103" s="179"/>
      <c r="J103" s="179"/>
      <c r="K103" s="181"/>
    </row>
    <row r="104" spans="1:10" ht="14.25">
      <c r="A104" s="178" t="s">
        <v>2121</v>
      </c>
      <c r="B104" s="8" t="s">
        <v>569</v>
      </c>
      <c r="C104" s="9">
        <v>40286</v>
      </c>
      <c r="D104" s="187">
        <v>0.322916666666667</v>
      </c>
      <c r="E104" s="8" t="s">
        <v>42</v>
      </c>
      <c r="F104" s="8" t="s">
        <v>2150</v>
      </c>
      <c r="G104" s="180" t="s">
        <v>1060</v>
      </c>
      <c r="H104" s="8">
        <v>186</v>
      </c>
      <c r="I104" s="8">
        <v>2419.6</v>
      </c>
      <c r="J104" s="179" t="s">
        <v>16</v>
      </c>
    </row>
    <row r="105" spans="1:10" ht="14.25">
      <c r="A105" s="178" t="s">
        <v>1943</v>
      </c>
      <c r="B105" s="8" t="s">
        <v>569</v>
      </c>
      <c r="C105" s="9">
        <v>40314</v>
      </c>
      <c r="D105" s="187">
        <v>0.336805555555556</v>
      </c>
      <c r="E105" s="8" t="s">
        <v>119</v>
      </c>
      <c r="F105" s="8" t="s">
        <v>2151</v>
      </c>
      <c r="G105" s="180" t="s">
        <v>1060</v>
      </c>
      <c r="H105" s="8">
        <v>13.4</v>
      </c>
      <c r="I105" s="8">
        <v>529.8</v>
      </c>
      <c r="J105" s="179" t="s">
        <v>16</v>
      </c>
    </row>
    <row r="106" spans="1:11" ht="14.25">
      <c r="A106" s="184" t="s">
        <v>2109</v>
      </c>
      <c r="B106" s="179" t="s">
        <v>569</v>
      </c>
      <c r="C106" s="182">
        <v>40342</v>
      </c>
      <c r="D106" s="183">
        <v>0.302083333333333</v>
      </c>
      <c r="E106" s="179" t="s">
        <v>42</v>
      </c>
      <c r="F106" s="179"/>
      <c r="G106" s="180" t="s">
        <v>1060</v>
      </c>
      <c r="H106" s="179">
        <v>69.7</v>
      </c>
      <c r="I106" s="8">
        <v>2419.6</v>
      </c>
      <c r="J106" s="179" t="s">
        <v>16</v>
      </c>
      <c r="K106" s="181"/>
    </row>
    <row r="107" spans="2:11" ht="14.25">
      <c r="B107" s="179" t="s">
        <v>569</v>
      </c>
      <c r="C107" s="182">
        <v>40342</v>
      </c>
      <c r="D107" s="183">
        <v>0.302083333333333</v>
      </c>
      <c r="E107" s="179" t="s">
        <v>42</v>
      </c>
      <c r="F107" s="179"/>
      <c r="G107" s="180" t="s">
        <v>1060</v>
      </c>
      <c r="H107" s="179">
        <v>110.6</v>
      </c>
      <c r="I107" s="179">
        <v>2419.6</v>
      </c>
      <c r="J107" s="179" t="s">
        <v>16</v>
      </c>
      <c r="K107" s="181"/>
    </row>
    <row r="108" spans="2:11" ht="42.75">
      <c r="B108" s="179" t="s">
        <v>569</v>
      </c>
      <c r="C108" s="182">
        <v>40370</v>
      </c>
      <c r="D108" s="183">
        <v>0.302083333333333</v>
      </c>
      <c r="E108" s="179" t="s">
        <v>42</v>
      </c>
      <c r="F108" s="179" t="s">
        <v>2152</v>
      </c>
      <c r="G108" s="180" t="s">
        <v>1060</v>
      </c>
      <c r="H108" s="179">
        <v>72.4</v>
      </c>
      <c r="I108" s="179">
        <v>2419.6</v>
      </c>
      <c r="J108" s="179" t="s">
        <v>16</v>
      </c>
      <c r="K108" s="181"/>
    </row>
    <row r="109" spans="2:10" ht="14.25">
      <c r="B109" s="8" t="s">
        <v>569</v>
      </c>
      <c r="C109" s="9">
        <v>40405</v>
      </c>
      <c r="D109" s="187">
        <v>0.319444444444444</v>
      </c>
      <c r="E109" s="8" t="s">
        <v>119</v>
      </c>
      <c r="F109" s="8" t="s">
        <v>2145</v>
      </c>
      <c r="G109" s="180" t="s">
        <v>1060</v>
      </c>
      <c r="H109" s="8">
        <v>8.4</v>
      </c>
      <c r="I109" s="8">
        <v>2419.6</v>
      </c>
      <c r="J109" s="179" t="s">
        <v>16</v>
      </c>
    </row>
    <row r="110" spans="2:10" ht="27">
      <c r="B110" s="8" t="s">
        <v>569</v>
      </c>
      <c r="C110" s="9">
        <v>40440</v>
      </c>
      <c r="D110" s="187">
        <v>0.298611111111111</v>
      </c>
      <c r="E110" s="8" t="s">
        <v>2153</v>
      </c>
      <c r="G110" s="180" t="s">
        <v>1060</v>
      </c>
      <c r="H110" s="8">
        <v>17.5</v>
      </c>
      <c r="I110" s="8">
        <v>2419.6</v>
      </c>
      <c r="J110" s="179" t="s">
        <v>16</v>
      </c>
    </row>
    <row r="111" spans="2:10" ht="14.25">
      <c r="B111" s="8" t="s">
        <v>569</v>
      </c>
      <c r="C111" s="9">
        <v>40468</v>
      </c>
      <c r="D111" s="187">
        <v>0.355555555555556</v>
      </c>
      <c r="E111" s="8" t="s">
        <v>119</v>
      </c>
      <c r="G111" s="180" t="s">
        <v>1060</v>
      </c>
      <c r="H111" s="8">
        <v>648.8</v>
      </c>
      <c r="I111" s="8">
        <v>2419.6</v>
      </c>
      <c r="J111" s="179" t="s">
        <v>16</v>
      </c>
    </row>
    <row r="112" spans="2:11" ht="14.25">
      <c r="B112" s="179"/>
      <c r="C112" s="182"/>
      <c r="D112" s="179"/>
      <c r="E112" s="179"/>
      <c r="F112" s="179"/>
      <c r="G112" s="180"/>
      <c r="H112" s="179"/>
      <c r="I112" s="179"/>
      <c r="J112" s="179"/>
      <c r="K112" s="181"/>
    </row>
    <row r="113" spans="1:11" ht="27">
      <c r="A113" s="178" t="s">
        <v>2154</v>
      </c>
      <c r="B113" s="179"/>
      <c r="C113" s="182"/>
      <c r="D113" s="179"/>
      <c r="E113" s="179"/>
      <c r="F113" s="179"/>
      <c r="G113" s="180"/>
      <c r="H113" s="179"/>
      <c r="I113" s="179"/>
      <c r="J113" s="179"/>
      <c r="K113" s="181"/>
    </row>
    <row r="114" spans="2:11" ht="14.25">
      <c r="B114" s="179" t="s">
        <v>2155</v>
      </c>
      <c r="C114" s="182">
        <v>40288</v>
      </c>
      <c r="D114" s="183">
        <v>0.392361111111111</v>
      </c>
      <c r="E114" s="179" t="s">
        <v>42</v>
      </c>
      <c r="F114" s="179" t="s">
        <v>2156</v>
      </c>
      <c r="G114" s="180" t="s">
        <v>1060</v>
      </c>
      <c r="H114" s="179">
        <v>14.8</v>
      </c>
      <c r="I114" s="179">
        <v>139.6</v>
      </c>
      <c r="J114" s="179" t="s">
        <v>16</v>
      </c>
      <c r="K114" s="181"/>
    </row>
    <row r="115" spans="2:11" ht="14.25">
      <c r="B115" s="179" t="s">
        <v>2155</v>
      </c>
      <c r="C115" s="182">
        <v>40314</v>
      </c>
      <c r="D115" s="183">
        <v>0.444444444444444</v>
      </c>
      <c r="E115" s="179" t="s">
        <v>119</v>
      </c>
      <c r="F115" s="179"/>
      <c r="G115" s="180" t="s">
        <v>1060</v>
      </c>
      <c r="H115" s="179">
        <v>2</v>
      </c>
      <c r="I115" s="179">
        <v>547.5</v>
      </c>
      <c r="J115" s="179" t="s">
        <v>16</v>
      </c>
      <c r="K115" s="181"/>
    </row>
    <row r="116" spans="2:11" ht="14.25">
      <c r="B116" s="179" t="s">
        <v>2155</v>
      </c>
      <c r="C116" s="182">
        <v>40370</v>
      </c>
      <c r="D116" s="183">
        <v>0.378472222222222</v>
      </c>
      <c r="E116" s="179" t="s">
        <v>42</v>
      </c>
      <c r="F116" s="179" t="s">
        <v>2107</v>
      </c>
      <c r="G116" s="180" t="s">
        <v>1060</v>
      </c>
      <c r="H116" s="179">
        <v>15.4</v>
      </c>
      <c r="I116" s="179">
        <v>920.8</v>
      </c>
      <c r="J116" s="179" t="s">
        <v>16</v>
      </c>
      <c r="K116" s="181"/>
    </row>
    <row r="117" spans="1:11" ht="14.25">
      <c r="A117" s="184" t="s">
        <v>2109</v>
      </c>
      <c r="B117" s="179" t="s">
        <v>2155</v>
      </c>
      <c r="C117" s="182">
        <v>40405</v>
      </c>
      <c r="D117" s="183">
        <v>0.409722222222222</v>
      </c>
      <c r="E117" s="179" t="s">
        <v>119</v>
      </c>
      <c r="F117" s="179"/>
      <c r="G117" s="180" t="s">
        <v>1060</v>
      </c>
      <c r="H117" s="179">
        <v>1</v>
      </c>
      <c r="I117" s="179">
        <v>2419.6</v>
      </c>
      <c r="J117" s="179" t="s">
        <v>16</v>
      </c>
      <c r="K117" s="181"/>
    </row>
    <row r="118" spans="2:11" ht="14.25">
      <c r="B118" s="179" t="s">
        <v>2155</v>
      </c>
      <c r="C118" s="182">
        <v>40405</v>
      </c>
      <c r="D118" s="183">
        <v>0.409722222222222</v>
      </c>
      <c r="E118" s="179" t="s">
        <v>119</v>
      </c>
      <c r="F118" s="179"/>
      <c r="G118" s="180" t="s">
        <v>1060</v>
      </c>
      <c r="H118" s="179">
        <v>1</v>
      </c>
      <c r="I118" s="179">
        <v>2419.6</v>
      </c>
      <c r="J118" s="179" t="s">
        <v>16</v>
      </c>
      <c r="K118" s="181"/>
    </row>
    <row r="119" spans="2:11" ht="14.25">
      <c r="B119" s="8" t="s">
        <v>2155</v>
      </c>
      <c r="C119" s="182">
        <v>40440</v>
      </c>
      <c r="D119" s="183">
        <v>0.402777777777778</v>
      </c>
      <c r="E119" s="179" t="s">
        <v>42</v>
      </c>
      <c r="F119" s="179"/>
      <c r="G119" s="180" t="s">
        <v>1060</v>
      </c>
      <c r="H119" s="179">
        <v>248.9</v>
      </c>
      <c r="I119" s="179">
        <v>1986.3</v>
      </c>
      <c r="J119" s="179" t="s">
        <v>16</v>
      </c>
      <c r="K119" s="181"/>
    </row>
    <row r="120" spans="2:11" ht="14.25">
      <c r="B120" s="179" t="s">
        <v>2155</v>
      </c>
      <c r="C120" s="182">
        <v>40463</v>
      </c>
      <c r="D120" s="183">
        <v>0.40625</v>
      </c>
      <c r="E120" s="179" t="s">
        <v>119</v>
      </c>
      <c r="F120" s="179" t="s">
        <v>2157</v>
      </c>
      <c r="G120" s="180" t="s">
        <v>1060</v>
      </c>
      <c r="H120" s="179">
        <v>244.8</v>
      </c>
      <c r="I120" s="179">
        <v>2419.6</v>
      </c>
      <c r="J120" s="179" t="s">
        <v>16</v>
      </c>
      <c r="K120" s="181"/>
    </row>
    <row r="121" spans="2:11" ht="14.25">
      <c r="B121" s="179"/>
      <c r="C121" s="182"/>
      <c r="D121" s="179"/>
      <c r="E121" s="179"/>
      <c r="F121" s="179"/>
      <c r="G121" s="180"/>
      <c r="H121" s="179"/>
      <c r="I121" s="179"/>
      <c r="J121" s="179"/>
      <c r="K121" s="181"/>
    </row>
    <row r="122" spans="2:11" ht="14.25">
      <c r="B122" s="179"/>
      <c r="C122" s="182"/>
      <c r="D122" s="179"/>
      <c r="E122" s="179"/>
      <c r="F122" s="179"/>
      <c r="G122" s="180"/>
      <c r="H122" s="179"/>
      <c r="I122" s="179"/>
      <c r="J122" s="179"/>
      <c r="K122" s="181"/>
    </row>
    <row r="123" spans="1:11" ht="27">
      <c r="A123" s="178" t="s">
        <v>2158</v>
      </c>
      <c r="B123" s="179"/>
      <c r="C123" s="182"/>
      <c r="D123" s="179"/>
      <c r="E123" s="179"/>
      <c r="F123" s="179"/>
      <c r="G123" s="180"/>
      <c r="H123" s="179"/>
      <c r="I123" s="179"/>
      <c r="J123" s="179"/>
      <c r="K123" s="181"/>
    </row>
    <row r="124" spans="2:11" ht="28.5">
      <c r="B124" s="179" t="s">
        <v>2155</v>
      </c>
      <c r="C124" s="182">
        <v>40288</v>
      </c>
      <c r="D124" s="183">
        <v>0.40625</v>
      </c>
      <c r="E124" s="179" t="s">
        <v>42</v>
      </c>
      <c r="F124" s="179" t="s">
        <v>2159</v>
      </c>
      <c r="G124" s="180" t="s">
        <v>1060</v>
      </c>
      <c r="H124" s="179">
        <v>12.2</v>
      </c>
      <c r="I124" s="179">
        <v>248.1</v>
      </c>
      <c r="J124" s="179" t="s">
        <v>16</v>
      </c>
      <c r="K124" s="181"/>
    </row>
    <row r="125" spans="2:11" ht="14.25">
      <c r="B125" s="179" t="s">
        <v>2155</v>
      </c>
      <c r="C125" s="182">
        <v>40314</v>
      </c>
      <c r="D125" s="183">
        <v>0.451388888888889</v>
      </c>
      <c r="E125" s="179" t="s">
        <v>119</v>
      </c>
      <c r="F125" s="179"/>
      <c r="G125" s="180" t="s">
        <v>1060</v>
      </c>
      <c r="H125" s="179">
        <v>8.6</v>
      </c>
      <c r="I125" s="179">
        <v>980.4</v>
      </c>
      <c r="J125" s="179" t="s">
        <v>16</v>
      </c>
      <c r="K125" s="181"/>
    </row>
    <row r="126" spans="2:11" ht="14.25">
      <c r="B126" s="179" t="s">
        <v>2155</v>
      </c>
      <c r="C126" s="182">
        <v>40370</v>
      </c>
      <c r="D126" s="183">
        <v>0.388888888888889</v>
      </c>
      <c r="E126" s="179" t="s">
        <v>42</v>
      </c>
      <c r="F126" s="179" t="s">
        <v>2107</v>
      </c>
      <c r="G126" s="180" t="s">
        <v>1060</v>
      </c>
      <c r="H126" s="179">
        <v>10.7</v>
      </c>
      <c r="I126" s="179">
        <v>2419.6</v>
      </c>
      <c r="J126" s="179" t="s">
        <v>16</v>
      </c>
      <c r="K126" s="181"/>
    </row>
    <row r="127" spans="2:11" ht="14.25">
      <c r="B127" s="179" t="s">
        <v>2155</v>
      </c>
      <c r="C127" s="182">
        <v>40405</v>
      </c>
      <c r="D127" s="183">
        <v>0.423611111111111</v>
      </c>
      <c r="E127" s="179" t="s">
        <v>119</v>
      </c>
      <c r="F127" s="179"/>
      <c r="G127" s="180" t="s">
        <v>1060</v>
      </c>
      <c r="H127" s="179">
        <v>2</v>
      </c>
      <c r="I127" s="179">
        <v>2419.6</v>
      </c>
      <c r="J127" s="179" t="s">
        <v>16</v>
      </c>
      <c r="K127" s="181"/>
    </row>
    <row r="128" spans="2:11" ht="14.25">
      <c r="B128" s="185" t="s">
        <v>2126</v>
      </c>
      <c r="C128" s="182">
        <v>40440</v>
      </c>
      <c r="D128" s="183">
        <v>0.423611111111111</v>
      </c>
      <c r="E128" s="179" t="s">
        <v>42</v>
      </c>
      <c r="G128" s="180" t="s">
        <v>1060</v>
      </c>
      <c r="H128" s="179">
        <v>488.4</v>
      </c>
      <c r="I128" s="179">
        <v>2419.6</v>
      </c>
      <c r="J128" s="179" t="s">
        <v>16</v>
      </c>
      <c r="K128" s="181"/>
    </row>
    <row r="129" spans="2:11" ht="14.25">
      <c r="B129" s="179" t="s">
        <v>2160</v>
      </c>
      <c r="C129" s="182">
        <v>40468</v>
      </c>
      <c r="D129" s="183">
        <v>0.420138888888889</v>
      </c>
      <c r="E129" s="179" t="s">
        <v>119</v>
      </c>
      <c r="F129" s="179" t="s">
        <v>2157</v>
      </c>
      <c r="G129" s="180" t="s">
        <v>1060</v>
      </c>
      <c r="H129" s="179">
        <v>85.7</v>
      </c>
      <c r="I129" s="179">
        <v>2419.6</v>
      </c>
      <c r="J129" s="179" t="s">
        <v>16</v>
      </c>
      <c r="K129" s="181"/>
    </row>
    <row r="130" spans="2:11" ht="14.25">
      <c r="B130" s="179"/>
      <c r="C130" s="182"/>
      <c r="D130" s="179"/>
      <c r="E130" s="179"/>
      <c r="F130" s="179"/>
      <c r="G130" s="180"/>
      <c r="H130" s="179"/>
      <c r="I130" s="179"/>
      <c r="J130" s="179"/>
      <c r="K130" s="181"/>
    </row>
    <row r="131" spans="1:11" ht="27">
      <c r="A131" s="178" t="s">
        <v>2161</v>
      </c>
      <c r="B131" s="179"/>
      <c r="C131" s="182"/>
      <c r="D131" s="179"/>
      <c r="E131" s="179"/>
      <c r="F131" s="179"/>
      <c r="G131" s="180"/>
      <c r="H131" s="179"/>
      <c r="I131" s="179"/>
      <c r="J131" s="179"/>
      <c r="K131" s="181"/>
    </row>
    <row r="132" spans="2:11" ht="28.5">
      <c r="B132" s="179" t="s">
        <v>2162</v>
      </c>
      <c r="C132" s="182">
        <v>40286</v>
      </c>
      <c r="D132" s="183">
        <v>0.336805555555556</v>
      </c>
      <c r="E132" s="179" t="s">
        <v>2153</v>
      </c>
      <c r="F132" s="179" t="s">
        <v>2107</v>
      </c>
      <c r="G132" s="180" t="s">
        <v>1060</v>
      </c>
      <c r="H132" s="179">
        <v>21.6</v>
      </c>
      <c r="I132" s="179">
        <v>920.8</v>
      </c>
      <c r="J132" s="179"/>
      <c r="K132" s="181"/>
    </row>
    <row r="133" spans="2:11" ht="42.75">
      <c r="B133" s="179" t="s">
        <v>660</v>
      </c>
      <c r="C133" s="182">
        <v>40314</v>
      </c>
      <c r="D133" s="183">
        <v>0.333333333333333</v>
      </c>
      <c r="E133" s="179" t="s">
        <v>119</v>
      </c>
      <c r="F133" s="179" t="s">
        <v>2163</v>
      </c>
      <c r="G133" s="180" t="s">
        <v>1060</v>
      </c>
      <c r="H133" s="179">
        <v>5.2</v>
      </c>
      <c r="I133" s="179">
        <v>549.3</v>
      </c>
      <c r="J133" s="179" t="s">
        <v>16</v>
      </c>
      <c r="K133" s="181"/>
    </row>
    <row r="134" spans="2:11" ht="100.5">
      <c r="B134" s="179" t="s">
        <v>660</v>
      </c>
      <c r="C134" s="182">
        <v>40342</v>
      </c>
      <c r="D134" s="183">
        <v>0.354166666666667</v>
      </c>
      <c r="E134" s="179" t="s">
        <v>42</v>
      </c>
      <c r="F134" s="179" t="s">
        <v>2164</v>
      </c>
      <c r="G134" s="180" t="s">
        <v>1060</v>
      </c>
      <c r="H134" s="179">
        <v>4.1</v>
      </c>
      <c r="I134" s="179">
        <v>365.4</v>
      </c>
      <c r="J134" s="179" t="s">
        <v>16</v>
      </c>
      <c r="K134" s="181"/>
    </row>
    <row r="135" spans="2:11" ht="42.75">
      <c r="B135" s="179" t="s">
        <v>660</v>
      </c>
      <c r="C135" s="9">
        <v>40405</v>
      </c>
      <c r="D135" s="183">
        <v>0.375</v>
      </c>
      <c r="E135" s="179" t="s">
        <v>2165</v>
      </c>
      <c r="F135" s="182" t="s">
        <v>2166</v>
      </c>
      <c r="G135" s="180" t="s">
        <v>1060</v>
      </c>
      <c r="H135" s="179">
        <v>2</v>
      </c>
      <c r="I135" s="179">
        <v>2419.6</v>
      </c>
      <c r="J135" s="179" t="s">
        <v>16</v>
      </c>
      <c r="K135" s="181"/>
    </row>
    <row r="136" spans="2:11" ht="28.5">
      <c r="B136" s="179" t="s">
        <v>660</v>
      </c>
      <c r="C136" s="182">
        <v>40440</v>
      </c>
      <c r="D136" s="183">
        <v>0.357638888888889</v>
      </c>
      <c r="E136" s="179" t="s">
        <v>2167</v>
      </c>
      <c r="F136" s="179" t="s">
        <v>2168</v>
      </c>
      <c r="G136" s="180" t="s">
        <v>1060</v>
      </c>
      <c r="H136" s="179">
        <v>9.7</v>
      </c>
      <c r="I136" s="179">
        <v>1986.3</v>
      </c>
      <c r="J136" s="179" t="s">
        <v>16</v>
      </c>
      <c r="K136" s="181"/>
    </row>
    <row r="137" spans="2:11" ht="100.5">
      <c r="B137" s="179" t="s">
        <v>660</v>
      </c>
      <c r="C137" s="182">
        <v>40468</v>
      </c>
      <c r="D137" s="183">
        <v>0.350694444444444</v>
      </c>
      <c r="E137" s="179" t="s">
        <v>119</v>
      </c>
      <c r="F137" s="179" t="s">
        <v>2169</v>
      </c>
      <c r="G137" s="180" t="s">
        <v>1060</v>
      </c>
      <c r="H137" s="179">
        <v>260.3</v>
      </c>
      <c r="I137" s="179">
        <v>2419.6</v>
      </c>
      <c r="J137" s="179" t="s">
        <v>16</v>
      </c>
      <c r="K137" s="181"/>
    </row>
    <row r="138" spans="2:11" ht="14.25">
      <c r="B138" s="179"/>
      <c r="C138" s="182"/>
      <c r="D138" s="179"/>
      <c r="E138" s="179"/>
      <c r="F138" s="179"/>
      <c r="G138" s="180"/>
      <c r="H138" s="179"/>
      <c r="I138" s="179"/>
      <c r="J138" s="179"/>
      <c r="K138" s="181"/>
    </row>
    <row r="139" spans="2:11" ht="14.25">
      <c r="B139" s="179"/>
      <c r="C139" s="182"/>
      <c r="D139" s="179"/>
      <c r="E139" s="179"/>
      <c r="F139" s="179"/>
      <c r="G139" s="180"/>
      <c r="H139" s="179"/>
      <c r="I139" s="179"/>
      <c r="J139" s="179"/>
      <c r="K139" s="181"/>
    </row>
    <row r="140" spans="1:11" ht="14.25">
      <c r="A140" s="178" t="s">
        <v>2170</v>
      </c>
      <c r="B140" s="179"/>
      <c r="C140" s="182"/>
      <c r="D140" s="179"/>
      <c r="E140" s="179"/>
      <c r="F140" s="179"/>
      <c r="G140" s="180"/>
      <c r="H140" s="179"/>
      <c r="I140" s="179"/>
      <c r="J140" s="179"/>
      <c r="K140" s="181"/>
    </row>
    <row r="141" spans="2:11" ht="28.5">
      <c r="B141" s="179" t="s">
        <v>17</v>
      </c>
      <c r="C141" s="182">
        <v>40288</v>
      </c>
      <c r="D141" s="183">
        <v>0.524305555555556</v>
      </c>
      <c r="E141" s="179" t="s">
        <v>2171</v>
      </c>
      <c r="F141" s="179" t="s">
        <v>2172</v>
      </c>
      <c r="G141" s="180" t="s">
        <v>1060</v>
      </c>
      <c r="H141" s="179">
        <v>6.3</v>
      </c>
      <c r="I141" s="179">
        <v>165.8</v>
      </c>
      <c r="J141" s="179" t="s">
        <v>16</v>
      </c>
      <c r="K141" s="181"/>
    </row>
    <row r="142" spans="1:11" ht="28.5">
      <c r="A142" s="184" t="s">
        <v>2109</v>
      </c>
      <c r="B142" s="179" t="s">
        <v>17</v>
      </c>
      <c r="C142" s="182">
        <v>40288</v>
      </c>
      <c r="D142" s="183">
        <v>0.524305555555556</v>
      </c>
      <c r="E142" s="179" t="s">
        <v>2171</v>
      </c>
      <c r="F142" s="179" t="s">
        <v>2172</v>
      </c>
      <c r="G142" s="180" t="s">
        <v>1060</v>
      </c>
      <c r="H142" s="179">
        <v>8.4</v>
      </c>
      <c r="I142" s="179">
        <v>547.5</v>
      </c>
      <c r="J142" s="179" t="s">
        <v>16</v>
      </c>
      <c r="K142" s="181"/>
    </row>
    <row r="143" spans="1:11" ht="28.5">
      <c r="A143" s="184" t="s">
        <v>2109</v>
      </c>
      <c r="B143" s="179" t="s">
        <v>17</v>
      </c>
      <c r="C143" s="182">
        <v>40288</v>
      </c>
      <c r="D143" s="183">
        <v>0.524305555555556</v>
      </c>
      <c r="E143" s="179" t="s">
        <v>2171</v>
      </c>
      <c r="F143" s="179" t="s">
        <v>2172</v>
      </c>
      <c r="G143" s="180" t="s">
        <v>1060</v>
      </c>
      <c r="H143" s="179">
        <v>16</v>
      </c>
      <c r="I143" s="179">
        <v>416</v>
      </c>
      <c r="J143" s="179" t="s">
        <v>16</v>
      </c>
      <c r="K143" s="181"/>
    </row>
    <row r="144" spans="1:11" ht="28.5">
      <c r="A144" s="184" t="s">
        <v>2109</v>
      </c>
      <c r="B144" s="179" t="s">
        <v>17</v>
      </c>
      <c r="C144" s="182">
        <v>40288</v>
      </c>
      <c r="D144" s="183">
        <v>0.524305555555556</v>
      </c>
      <c r="E144" s="179" t="s">
        <v>2171</v>
      </c>
      <c r="F144" s="179" t="s">
        <v>2172</v>
      </c>
      <c r="G144" s="180" t="s">
        <v>1060</v>
      </c>
      <c r="H144" s="179">
        <v>9.8</v>
      </c>
      <c r="I144" s="179">
        <v>936.8</v>
      </c>
      <c r="J144" s="179" t="s">
        <v>16</v>
      </c>
      <c r="K144" s="181"/>
    </row>
    <row r="145" spans="7:10" ht="14.25">
      <c r="G145" s="180"/>
      <c r="J145" s="179"/>
    </row>
    <row r="146" spans="7:10" ht="14.25">
      <c r="G146" s="180"/>
      <c r="J146" s="179"/>
    </row>
    <row r="147" spans="2:10" ht="14.25">
      <c r="B147" s="8" t="s">
        <v>17</v>
      </c>
      <c r="C147" s="9">
        <v>40286</v>
      </c>
      <c r="D147" s="187">
        <v>0.319444444444444</v>
      </c>
      <c r="E147" s="8" t="s">
        <v>42</v>
      </c>
      <c r="F147" s="8" t="s">
        <v>2107</v>
      </c>
      <c r="G147" s="180" t="s">
        <v>1060</v>
      </c>
      <c r="H147" s="8">
        <v>410.6</v>
      </c>
      <c r="I147" s="8">
        <v>2419.6</v>
      </c>
      <c r="J147" s="179" t="s">
        <v>16</v>
      </c>
    </row>
    <row r="148" spans="7:10" ht="14.25">
      <c r="G148" s="180"/>
      <c r="J148" s="179"/>
    </row>
    <row r="149" spans="1:10" ht="14.25">
      <c r="A149" s="178" t="s">
        <v>2173</v>
      </c>
      <c r="G149" s="180" t="s">
        <v>1060</v>
      </c>
      <c r="J149" s="179" t="s">
        <v>16</v>
      </c>
    </row>
    <row r="150" spans="1:10" ht="53.25">
      <c r="A150" s="184" t="s">
        <v>2109</v>
      </c>
      <c r="B150" s="8" t="s">
        <v>1888</v>
      </c>
      <c r="C150" s="9">
        <v>40286</v>
      </c>
      <c r="D150" s="187">
        <v>0.385416666666667</v>
      </c>
      <c r="E150" s="8" t="s">
        <v>42</v>
      </c>
      <c r="F150" s="8" t="s">
        <v>2174</v>
      </c>
      <c r="G150" s="180" t="s">
        <v>1060</v>
      </c>
      <c r="H150" s="8">
        <v>146.7</v>
      </c>
      <c r="I150" s="8">
        <v>1986.3</v>
      </c>
      <c r="J150" s="179" t="s">
        <v>16</v>
      </c>
    </row>
    <row r="151" spans="2:10" ht="53.25">
      <c r="B151" s="8" t="s">
        <v>1888</v>
      </c>
      <c r="C151" s="9">
        <v>40286</v>
      </c>
      <c r="D151" s="187">
        <v>0.385416666666667</v>
      </c>
      <c r="E151" s="8" t="s">
        <v>42</v>
      </c>
      <c r="F151" s="8" t="s">
        <v>2174</v>
      </c>
      <c r="G151" s="180" t="s">
        <v>1060</v>
      </c>
      <c r="H151" s="8">
        <v>135.4</v>
      </c>
      <c r="I151" s="8">
        <v>1986.3</v>
      </c>
      <c r="J151" s="179" t="s">
        <v>16</v>
      </c>
    </row>
    <row r="152" spans="1:10" ht="14.25">
      <c r="A152" s="178">
        <v>1</v>
      </c>
      <c r="B152" s="8" t="s">
        <v>17</v>
      </c>
      <c r="C152" s="9">
        <v>40406</v>
      </c>
      <c r="D152" s="187">
        <v>0.565972222222222</v>
      </c>
      <c r="E152" s="8" t="s">
        <v>42</v>
      </c>
      <c r="G152" s="180" t="s">
        <v>1060</v>
      </c>
      <c r="H152" s="8">
        <v>218.7</v>
      </c>
      <c r="I152" s="8">
        <v>2419.6</v>
      </c>
      <c r="J152" s="179" t="s">
        <v>16</v>
      </c>
    </row>
    <row r="153" spans="1:10" ht="14.25">
      <c r="A153" s="178">
        <v>2</v>
      </c>
      <c r="B153" s="8" t="s">
        <v>17</v>
      </c>
      <c r="C153" s="9">
        <v>40406</v>
      </c>
      <c r="D153" s="187">
        <v>0.565972222222222</v>
      </c>
      <c r="E153" s="8" t="s">
        <v>42</v>
      </c>
      <c r="G153" s="180" t="s">
        <v>1060</v>
      </c>
      <c r="H153" s="8">
        <v>214.3</v>
      </c>
      <c r="I153" s="8">
        <v>2419.6</v>
      </c>
      <c r="J153" s="179" t="s">
        <v>16</v>
      </c>
    </row>
    <row r="154" spans="1:10" ht="14.25">
      <c r="A154" s="178">
        <v>3</v>
      </c>
      <c r="B154" s="8" t="s">
        <v>17</v>
      </c>
      <c r="C154" s="9">
        <v>40406</v>
      </c>
      <c r="D154" s="187">
        <v>0.565972222222222</v>
      </c>
      <c r="E154" s="8" t="s">
        <v>42</v>
      </c>
      <c r="G154" s="180" t="s">
        <v>1060</v>
      </c>
      <c r="H154" s="8">
        <v>280.9</v>
      </c>
      <c r="I154" s="8">
        <v>2419.6</v>
      </c>
      <c r="J154" s="179" t="s">
        <v>16</v>
      </c>
    </row>
    <row r="155" spans="7:10" ht="14.25">
      <c r="G155" s="180"/>
      <c r="J155" s="179"/>
    </row>
    <row r="156" spans="1:10" ht="14.25">
      <c r="A156" s="178" t="s">
        <v>2175</v>
      </c>
      <c r="G156" s="180"/>
      <c r="J156" s="179"/>
    </row>
    <row r="157" spans="2:10" ht="14.25">
      <c r="B157" s="8" t="s">
        <v>17</v>
      </c>
      <c r="C157" s="9">
        <v>40286</v>
      </c>
      <c r="D157" s="187">
        <v>0.338194444444444</v>
      </c>
      <c r="E157" s="8" t="s">
        <v>42</v>
      </c>
      <c r="G157" s="180" t="s">
        <v>1060</v>
      </c>
      <c r="H157" s="8">
        <v>37.3</v>
      </c>
      <c r="I157" s="8">
        <v>816.4</v>
      </c>
      <c r="J157" s="179" t="s">
        <v>16</v>
      </c>
    </row>
    <row r="158" spans="2:10" ht="14.25">
      <c r="B158" s="8" t="s">
        <v>17</v>
      </c>
      <c r="C158" s="9">
        <v>40342</v>
      </c>
      <c r="D158" s="187">
        <v>0.302083333333333</v>
      </c>
      <c r="E158" s="8" t="s">
        <v>42</v>
      </c>
      <c r="F158" s="8" t="s">
        <v>2107</v>
      </c>
      <c r="G158" s="180" t="s">
        <v>1060</v>
      </c>
      <c r="H158" s="8">
        <v>69.1</v>
      </c>
      <c r="I158" s="8">
        <v>2419.6</v>
      </c>
      <c r="J158" s="179" t="s">
        <v>16</v>
      </c>
    </row>
    <row r="159" spans="7:10" ht="14.25">
      <c r="G159" s="180"/>
      <c r="J159" s="179"/>
    </row>
    <row r="160" spans="1:10" ht="27">
      <c r="A160" s="178" t="s">
        <v>2176</v>
      </c>
      <c r="G160" s="180"/>
      <c r="J160" s="179"/>
    </row>
    <row r="161" spans="2:10" ht="27">
      <c r="B161" s="8" t="s">
        <v>2162</v>
      </c>
      <c r="C161" s="9">
        <v>40286</v>
      </c>
      <c r="D161" s="187">
        <v>0.315972222222222</v>
      </c>
      <c r="E161" s="8" t="s">
        <v>2153</v>
      </c>
      <c r="F161" s="8" t="s">
        <v>2177</v>
      </c>
      <c r="G161" s="180" t="s">
        <v>1060</v>
      </c>
      <c r="H161" s="8">
        <v>31.3</v>
      </c>
      <c r="I161" s="8">
        <v>260.3</v>
      </c>
      <c r="J161" s="179" t="s">
        <v>16</v>
      </c>
    </row>
    <row r="162" spans="2:10" ht="66">
      <c r="B162" s="8" t="s">
        <v>2162</v>
      </c>
      <c r="C162" s="9">
        <v>40314</v>
      </c>
      <c r="D162" s="187">
        <v>0.319444444444444</v>
      </c>
      <c r="E162" s="8" t="s">
        <v>119</v>
      </c>
      <c r="F162" s="8" t="s">
        <v>2178</v>
      </c>
      <c r="G162" s="180" t="s">
        <v>1060</v>
      </c>
      <c r="H162" s="8">
        <v>23.5</v>
      </c>
      <c r="I162" s="8">
        <v>579.4</v>
      </c>
      <c r="J162" s="179" t="s">
        <v>16</v>
      </c>
    </row>
    <row r="163" spans="2:10" ht="27">
      <c r="B163" s="8" t="s">
        <v>660</v>
      </c>
      <c r="C163" s="9">
        <v>40342</v>
      </c>
      <c r="D163" s="187">
        <v>0.340277777777778</v>
      </c>
      <c r="E163" s="8" t="s">
        <v>42</v>
      </c>
      <c r="F163" s="8" t="s">
        <v>2179</v>
      </c>
      <c r="G163" s="180" t="s">
        <v>1060</v>
      </c>
      <c r="H163" s="8">
        <v>9.7</v>
      </c>
      <c r="I163" s="8">
        <v>579.4</v>
      </c>
      <c r="J163" s="179" t="s">
        <v>16</v>
      </c>
    </row>
    <row r="164" spans="2:10" ht="14.25">
      <c r="B164" s="8" t="s">
        <v>660</v>
      </c>
      <c r="C164" s="9">
        <v>40405</v>
      </c>
      <c r="D164" s="187">
        <v>0.361111111111111</v>
      </c>
      <c r="E164" s="8" t="s">
        <v>2180</v>
      </c>
      <c r="F164" s="8" t="s">
        <v>2181</v>
      </c>
      <c r="G164" s="180" t="s">
        <v>1060</v>
      </c>
      <c r="H164" s="8">
        <v>2</v>
      </c>
      <c r="I164" s="8">
        <v>2419.6</v>
      </c>
      <c r="J164" s="179" t="s">
        <v>16</v>
      </c>
    </row>
    <row r="165" spans="2:10" ht="39.75">
      <c r="B165" s="8" t="s">
        <v>660</v>
      </c>
      <c r="C165" s="9">
        <v>40440</v>
      </c>
      <c r="D165" s="187">
        <v>0.34375</v>
      </c>
      <c r="E165" s="8" t="s">
        <v>2167</v>
      </c>
      <c r="F165" s="8" t="s">
        <v>2182</v>
      </c>
      <c r="G165" s="180" t="s">
        <v>1060</v>
      </c>
      <c r="H165" s="8">
        <v>13.4</v>
      </c>
      <c r="I165" s="8">
        <v>2419.6</v>
      </c>
      <c r="J165" s="179" t="s">
        <v>16</v>
      </c>
    </row>
    <row r="166" spans="2:10" ht="14.25">
      <c r="B166" s="8" t="s">
        <v>2162</v>
      </c>
      <c r="C166" s="9">
        <v>40468</v>
      </c>
      <c r="D166" s="187">
        <v>0.336805555555556</v>
      </c>
      <c r="E166" s="8" t="s">
        <v>119</v>
      </c>
      <c r="F166" s="8" t="s">
        <v>2183</v>
      </c>
      <c r="G166" s="180" t="s">
        <v>1060</v>
      </c>
      <c r="H166" s="8">
        <v>162.4</v>
      </c>
      <c r="I166" s="8">
        <v>2419.6</v>
      </c>
      <c r="J166" s="179" t="s">
        <v>16</v>
      </c>
    </row>
    <row r="167" spans="7:10" ht="14.25">
      <c r="G167" s="180"/>
      <c r="J167" s="179"/>
    </row>
    <row r="168" spans="1:10" ht="14.25">
      <c r="A168" s="178" t="s">
        <v>2184</v>
      </c>
      <c r="G168" s="180" t="s">
        <v>1060</v>
      </c>
      <c r="J168" s="179" t="s">
        <v>16</v>
      </c>
    </row>
    <row r="169" spans="2:10" ht="27">
      <c r="B169" s="8" t="s">
        <v>17</v>
      </c>
      <c r="C169" s="9">
        <v>40440</v>
      </c>
      <c r="D169" s="187">
        <v>0.381944444444444</v>
      </c>
      <c r="E169" s="8" t="s">
        <v>2185</v>
      </c>
      <c r="G169" s="180" t="s">
        <v>1060</v>
      </c>
      <c r="H169" s="8">
        <v>18.7</v>
      </c>
      <c r="I169" s="8">
        <v>2419.6</v>
      </c>
      <c r="J169" s="179" t="s">
        <v>16</v>
      </c>
    </row>
    <row r="170" spans="7:10" ht="14.25">
      <c r="G170" s="180"/>
      <c r="J170" s="179"/>
    </row>
    <row r="171" spans="1:10" ht="27">
      <c r="A171" s="178" t="s">
        <v>2186</v>
      </c>
      <c r="G171" s="180"/>
      <c r="J171" s="179"/>
    </row>
    <row r="172" spans="2:11" ht="27">
      <c r="B172" s="8" t="s">
        <v>15</v>
      </c>
      <c r="C172" s="9">
        <v>40286</v>
      </c>
      <c r="D172" s="187">
        <v>0.333333333333333</v>
      </c>
      <c r="E172" s="8" t="s">
        <v>2153</v>
      </c>
      <c r="F172" s="8" t="s">
        <v>2157</v>
      </c>
      <c r="G172" s="180" t="s">
        <v>1060</v>
      </c>
      <c r="H172" s="8">
        <v>36.8</v>
      </c>
      <c r="I172" s="8">
        <v>860.4</v>
      </c>
      <c r="J172" s="179" t="s">
        <v>16</v>
      </c>
      <c r="K172" t="s">
        <v>2187</v>
      </c>
    </row>
    <row r="173" spans="2:10" ht="14.25">
      <c r="B173" s="8" t="s">
        <v>15</v>
      </c>
      <c r="C173" s="9">
        <v>40314</v>
      </c>
      <c r="D173" s="187">
        <v>0.413194444444444</v>
      </c>
      <c r="E173" s="8" t="s">
        <v>119</v>
      </c>
      <c r="G173" s="180" t="s">
        <v>1060</v>
      </c>
      <c r="H173" s="8">
        <v>14.5</v>
      </c>
      <c r="I173" s="8">
        <v>721.5</v>
      </c>
      <c r="J173" s="179" t="s">
        <v>16</v>
      </c>
    </row>
    <row r="174" spans="2:10" ht="27">
      <c r="B174" s="8" t="s">
        <v>15</v>
      </c>
      <c r="C174" s="9">
        <v>40342</v>
      </c>
      <c r="D174" s="187">
        <v>0.34375</v>
      </c>
      <c r="E174" s="8" t="s">
        <v>2153</v>
      </c>
      <c r="F174" s="8" t="s">
        <v>2107</v>
      </c>
      <c r="G174" s="180" t="s">
        <v>1060</v>
      </c>
      <c r="H174" s="8">
        <v>30.5</v>
      </c>
      <c r="I174" s="8">
        <v>1986.3</v>
      </c>
      <c r="J174" s="179" t="s">
        <v>16</v>
      </c>
    </row>
    <row r="175" spans="2:10" ht="27">
      <c r="B175" s="8" t="s">
        <v>15</v>
      </c>
      <c r="C175" s="9">
        <v>40370</v>
      </c>
      <c r="D175" s="187">
        <v>0.322916666666667</v>
      </c>
      <c r="E175" s="8" t="s">
        <v>2188</v>
      </c>
      <c r="F175" s="8" t="s">
        <v>2157</v>
      </c>
      <c r="G175" s="180" t="s">
        <v>1060</v>
      </c>
      <c r="H175" s="8">
        <v>517.2</v>
      </c>
      <c r="I175" s="8">
        <v>2419.6</v>
      </c>
      <c r="J175" s="179" t="s">
        <v>16</v>
      </c>
    </row>
    <row r="176" spans="2:10" ht="14.25">
      <c r="B176" s="8" t="s">
        <v>15</v>
      </c>
      <c r="C176" s="9">
        <v>40440</v>
      </c>
      <c r="D176" s="187">
        <v>0.333333333333333</v>
      </c>
      <c r="E176" s="8" t="s">
        <v>1264</v>
      </c>
      <c r="G176" s="180" t="s">
        <v>1060</v>
      </c>
      <c r="H176" s="8">
        <v>33.6</v>
      </c>
      <c r="I176" s="8">
        <v>2419.6</v>
      </c>
      <c r="J176" s="179" t="s">
        <v>16</v>
      </c>
    </row>
    <row r="177" spans="2:10" ht="53.25">
      <c r="B177" s="8" t="s">
        <v>15</v>
      </c>
      <c r="C177" s="9">
        <v>40468</v>
      </c>
      <c r="D177" s="187">
        <v>0.350694444444444</v>
      </c>
      <c r="E177" s="8" t="s">
        <v>119</v>
      </c>
      <c r="F177" s="8" t="s">
        <v>2189</v>
      </c>
      <c r="G177" s="180" t="s">
        <v>1060</v>
      </c>
      <c r="H177" s="8">
        <v>387.3</v>
      </c>
      <c r="I177" s="8">
        <v>2419.6</v>
      </c>
      <c r="J177" s="179" t="s">
        <v>16</v>
      </c>
    </row>
    <row r="178" spans="7:10" ht="14.25">
      <c r="G178" s="180"/>
      <c r="J178" s="179"/>
    </row>
    <row r="179" spans="1:10" ht="27">
      <c r="A179" s="178" t="s">
        <v>2190</v>
      </c>
      <c r="G179" s="180"/>
      <c r="J179" s="179"/>
    </row>
    <row r="180" spans="2:10" ht="27">
      <c r="B180" s="8" t="s">
        <v>15</v>
      </c>
      <c r="C180" s="9">
        <v>40286</v>
      </c>
      <c r="D180" s="187">
        <v>0.340277777777778</v>
      </c>
      <c r="E180" s="8" t="s">
        <v>2153</v>
      </c>
      <c r="F180" s="8" t="s">
        <v>2157</v>
      </c>
      <c r="G180" s="180" t="s">
        <v>1060</v>
      </c>
      <c r="H180" s="8">
        <v>101.4</v>
      </c>
      <c r="I180" s="8">
        <v>1986.3</v>
      </c>
      <c r="J180" s="179" t="s">
        <v>16</v>
      </c>
    </row>
    <row r="181" spans="1:10" ht="14.25">
      <c r="A181" s="184" t="s">
        <v>2109</v>
      </c>
      <c r="B181" s="8" t="s">
        <v>15</v>
      </c>
      <c r="C181" s="9">
        <v>40314</v>
      </c>
      <c r="D181" s="187">
        <v>0.423611111111111</v>
      </c>
      <c r="E181" s="8" t="s">
        <v>119</v>
      </c>
      <c r="G181" s="180" t="s">
        <v>1060</v>
      </c>
      <c r="H181" s="8">
        <v>6.3</v>
      </c>
      <c r="I181" s="180"/>
      <c r="J181" s="179" t="s">
        <v>16</v>
      </c>
    </row>
    <row r="182" spans="2:10" ht="14.25">
      <c r="B182" s="8" t="s">
        <v>15</v>
      </c>
      <c r="C182" s="9">
        <v>40314</v>
      </c>
      <c r="D182" s="187">
        <v>0.423611111111111</v>
      </c>
      <c r="E182" s="8" t="s">
        <v>119</v>
      </c>
      <c r="G182" s="180" t="s">
        <v>1060</v>
      </c>
      <c r="H182" s="8">
        <v>1</v>
      </c>
      <c r="I182" s="8">
        <v>233.3</v>
      </c>
      <c r="J182" s="179" t="s">
        <v>16</v>
      </c>
    </row>
    <row r="183" spans="2:10" ht="27">
      <c r="B183" s="8" t="s">
        <v>15</v>
      </c>
      <c r="C183" s="9">
        <v>40342</v>
      </c>
      <c r="D183" s="187">
        <v>0.329861111111111</v>
      </c>
      <c r="E183" s="8" t="s">
        <v>2153</v>
      </c>
      <c r="F183" s="8" t="s">
        <v>2107</v>
      </c>
      <c r="G183" s="180" t="s">
        <v>1060</v>
      </c>
      <c r="H183" s="8">
        <v>10.9</v>
      </c>
      <c r="I183" s="8">
        <v>816.4</v>
      </c>
      <c r="J183" s="179" t="s">
        <v>16</v>
      </c>
    </row>
    <row r="184" spans="1:10" ht="14.25">
      <c r="A184" s="178" t="s">
        <v>2191</v>
      </c>
      <c r="B184" s="8" t="s">
        <v>15</v>
      </c>
      <c r="C184" s="9">
        <v>40370</v>
      </c>
      <c r="D184" s="187">
        <v>0.333333333333333</v>
      </c>
      <c r="E184" s="8" t="s">
        <v>42</v>
      </c>
      <c r="F184" s="8" t="s">
        <v>2157</v>
      </c>
      <c r="G184" s="180" t="s">
        <v>1060</v>
      </c>
      <c r="H184" s="8">
        <v>261.3</v>
      </c>
      <c r="I184" s="8">
        <v>2419.6</v>
      </c>
      <c r="J184" s="179" t="s">
        <v>16</v>
      </c>
    </row>
    <row r="185" spans="2:10" ht="14.25">
      <c r="B185" s="8" t="s">
        <v>15</v>
      </c>
      <c r="C185" s="9">
        <v>40405</v>
      </c>
      <c r="D185" s="187">
        <v>0.329861111111111</v>
      </c>
      <c r="E185" s="8" t="s">
        <v>119</v>
      </c>
      <c r="G185" s="180" t="s">
        <v>1060</v>
      </c>
      <c r="H185" s="8">
        <v>2</v>
      </c>
      <c r="I185" s="8">
        <v>1986.3</v>
      </c>
      <c r="J185" s="179" t="s">
        <v>16</v>
      </c>
    </row>
    <row r="186" spans="2:10" ht="14.25">
      <c r="B186" s="8" t="s">
        <v>15</v>
      </c>
      <c r="C186" s="9">
        <v>40440</v>
      </c>
      <c r="D186" s="187">
        <v>0.34375</v>
      </c>
      <c r="E186" s="8" t="s">
        <v>1264</v>
      </c>
      <c r="G186" s="180" t="s">
        <v>1060</v>
      </c>
      <c r="H186" s="8">
        <v>21.1</v>
      </c>
      <c r="I186" s="8">
        <v>2419.6</v>
      </c>
      <c r="J186" s="179" t="s">
        <v>16</v>
      </c>
    </row>
    <row r="187" spans="2:10" ht="14.25">
      <c r="B187" s="8" t="s">
        <v>15</v>
      </c>
      <c r="C187" s="9">
        <v>40468</v>
      </c>
      <c r="D187" s="187">
        <v>0.340277777777778</v>
      </c>
      <c r="E187" s="8" t="s">
        <v>119</v>
      </c>
      <c r="F187" s="8" t="s">
        <v>2114</v>
      </c>
      <c r="G187" s="180" t="s">
        <v>1060</v>
      </c>
      <c r="H187" s="8">
        <v>228.2</v>
      </c>
      <c r="I187" s="8">
        <v>2419.6</v>
      </c>
      <c r="J187" s="179" t="s">
        <v>16</v>
      </c>
    </row>
    <row r="188" spans="7:10" ht="14.25">
      <c r="G188" s="180"/>
      <c r="J188" s="179"/>
    </row>
    <row r="189" spans="1:10" ht="27">
      <c r="A189" s="178" t="s">
        <v>2192</v>
      </c>
      <c r="G189" s="180"/>
      <c r="J189" s="179"/>
    </row>
    <row r="190" spans="2:10" ht="14.25">
      <c r="B190" s="8" t="s">
        <v>2162</v>
      </c>
      <c r="C190" s="9">
        <v>40286</v>
      </c>
      <c r="D190" s="187">
        <v>0.364583333333333</v>
      </c>
      <c r="E190" s="8" t="s">
        <v>42</v>
      </c>
      <c r="F190" s="8" t="s">
        <v>2177</v>
      </c>
      <c r="G190" s="180" t="s">
        <v>1060</v>
      </c>
      <c r="H190" s="8">
        <v>14.5</v>
      </c>
      <c r="I190" s="8">
        <v>613.1</v>
      </c>
      <c r="J190" s="179" t="s">
        <v>16</v>
      </c>
    </row>
    <row r="191" spans="2:10" ht="27">
      <c r="B191" s="8" t="s">
        <v>660</v>
      </c>
      <c r="C191" s="9">
        <v>40314</v>
      </c>
      <c r="D191" s="187">
        <v>0.354166666666667</v>
      </c>
      <c r="E191" s="8" t="s">
        <v>119</v>
      </c>
      <c r="F191" s="8" t="s">
        <v>2193</v>
      </c>
      <c r="G191" s="180" t="s">
        <v>1060</v>
      </c>
      <c r="H191" s="8">
        <v>33.1</v>
      </c>
      <c r="I191" s="8">
        <v>307.6</v>
      </c>
      <c r="J191" s="179" t="s">
        <v>16</v>
      </c>
    </row>
    <row r="192" spans="2:10" ht="27">
      <c r="B192" s="8" t="s">
        <v>660</v>
      </c>
      <c r="C192" s="9">
        <v>40342</v>
      </c>
      <c r="D192" s="187">
        <v>0.375</v>
      </c>
      <c r="E192" s="8" t="s">
        <v>42</v>
      </c>
      <c r="F192" s="8" t="s">
        <v>2194</v>
      </c>
      <c r="G192" s="180" t="s">
        <v>1060</v>
      </c>
      <c r="H192" s="8">
        <v>101.2</v>
      </c>
      <c r="I192" s="8">
        <v>2419.6</v>
      </c>
      <c r="J192" s="179" t="s">
        <v>16</v>
      </c>
    </row>
    <row r="193" spans="2:10" ht="119.25">
      <c r="B193" s="8" t="s">
        <v>660</v>
      </c>
      <c r="C193" s="9">
        <v>40405</v>
      </c>
      <c r="D193" s="187">
        <v>0.395833333333333</v>
      </c>
      <c r="E193" s="8" t="s">
        <v>2180</v>
      </c>
      <c r="F193" s="8" t="s">
        <v>2195</v>
      </c>
      <c r="G193" s="180" t="s">
        <v>1060</v>
      </c>
      <c r="H193" s="8">
        <v>13.2</v>
      </c>
      <c r="I193" s="8">
        <v>2419.6</v>
      </c>
      <c r="J193" s="179" t="s">
        <v>16</v>
      </c>
    </row>
    <row r="194" spans="2:10" ht="66">
      <c r="B194" s="8" t="s">
        <v>660</v>
      </c>
      <c r="C194" s="9">
        <v>40440</v>
      </c>
      <c r="D194" s="187">
        <v>0.375</v>
      </c>
      <c r="E194" s="8" t="s">
        <v>42</v>
      </c>
      <c r="F194" s="8" t="s">
        <v>2196</v>
      </c>
      <c r="G194" s="180" t="s">
        <v>1060</v>
      </c>
      <c r="H194" s="8">
        <v>19.7</v>
      </c>
      <c r="I194" s="8">
        <v>2419.6</v>
      </c>
      <c r="J194" s="179" t="s">
        <v>16</v>
      </c>
    </row>
    <row r="195" spans="2:10" ht="53.25">
      <c r="B195" s="8" t="s">
        <v>660</v>
      </c>
      <c r="C195" s="9">
        <v>40468</v>
      </c>
      <c r="D195" s="187">
        <v>0.371527777777778</v>
      </c>
      <c r="E195" s="8" t="s">
        <v>119</v>
      </c>
      <c r="F195" s="8" t="s">
        <v>2197</v>
      </c>
      <c r="G195" s="180" t="s">
        <v>1060</v>
      </c>
      <c r="H195" s="8">
        <v>1732.9</v>
      </c>
      <c r="I195" s="8">
        <v>2419.6</v>
      </c>
      <c r="J195" s="179" t="s">
        <v>16</v>
      </c>
    </row>
    <row r="196" spans="7:10" ht="14.25">
      <c r="G196" s="180"/>
      <c r="J196" s="179"/>
    </row>
    <row r="197" spans="1:10" ht="14.25">
      <c r="A197" s="178" t="s">
        <v>2198</v>
      </c>
      <c r="G197" s="180"/>
      <c r="J197" s="179"/>
    </row>
    <row r="198" spans="2:10" ht="14.25">
      <c r="B198" s="8" t="s">
        <v>15</v>
      </c>
      <c r="C198" s="9">
        <v>40405</v>
      </c>
      <c r="D198" s="187">
        <v>0.322916666666667</v>
      </c>
      <c r="E198" s="8" t="s">
        <v>119</v>
      </c>
      <c r="G198" s="180" t="s">
        <v>1060</v>
      </c>
      <c r="H198" s="8">
        <v>9.8</v>
      </c>
      <c r="I198" s="8">
        <v>920.8</v>
      </c>
      <c r="J198" s="179" t="s">
        <v>16</v>
      </c>
    </row>
    <row r="199" spans="7:10" ht="14.25">
      <c r="G199" s="180"/>
      <c r="J199" s="179"/>
    </row>
    <row r="200" spans="1:10" ht="14.25">
      <c r="A200" s="178" t="s">
        <v>2199</v>
      </c>
      <c r="G200" s="180"/>
      <c r="J200" s="179"/>
    </row>
    <row r="201" spans="2:10" ht="14.25">
      <c r="B201" s="8" t="s">
        <v>1888</v>
      </c>
      <c r="C201" s="9">
        <v>40314</v>
      </c>
      <c r="D201" s="187">
        <v>0.40625</v>
      </c>
      <c r="E201" s="8" t="s">
        <v>119</v>
      </c>
      <c r="F201" s="8" t="s">
        <v>2200</v>
      </c>
      <c r="G201" s="180" t="s">
        <v>1060</v>
      </c>
      <c r="H201" s="8">
        <v>72.7</v>
      </c>
      <c r="I201" s="8">
        <v>1299.7</v>
      </c>
      <c r="J201" s="179" t="s">
        <v>16</v>
      </c>
    </row>
    <row r="202" spans="2:10" ht="27">
      <c r="B202" s="8" t="s">
        <v>1888</v>
      </c>
      <c r="C202" s="9">
        <v>40405</v>
      </c>
      <c r="D202" s="187">
        <v>0.28125</v>
      </c>
      <c r="E202" s="8" t="s">
        <v>2201</v>
      </c>
      <c r="F202" s="8" t="s">
        <v>2202</v>
      </c>
      <c r="G202" s="180" t="s">
        <v>1060</v>
      </c>
      <c r="H202" s="8">
        <v>13.4</v>
      </c>
      <c r="I202" s="8">
        <v>2419.6</v>
      </c>
      <c r="J202" s="179" t="s">
        <v>16</v>
      </c>
    </row>
    <row r="203" spans="2:10" ht="27">
      <c r="B203" s="8" t="s">
        <v>1888</v>
      </c>
      <c r="C203" s="9">
        <v>40440</v>
      </c>
      <c r="D203" s="187">
        <v>0.361111111111111</v>
      </c>
      <c r="E203" s="178" t="s">
        <v>2126</v>
      </c>
      <c r="F203" s="8" t="s">
        <v>2203</v>
      </c>
      <c r="G203" s="180" t="s">
        <v>1060</v>
      </c>
      <c r="H203" s="8">
        <v>36.8</v>
      </c>
      <c r="I203" s="8">
        <v>2419.6</v>
      </c>
      <c r="J203" s="179" t="s">
        <v>16</v>
      </c>
    </row>
    <row r="204" spans="2:10" ht="53.25">
      <c r="B204" s="8" t="s">
        <v>1888</v>
      </c>
      <c r="C204" s="9">
        <v>40468</v>
      </c>
      <c r="D204" s="187">
        <v>0.350694444444444</v>
      </c>
      <c r="E204" s="8" t="s">
        <v>119</v>
      </c>
      <c r="F204" s="8" t="s">
        <v>2204</v>
      </c>
      <c r="G204" s="180" t="s">
        <v>1060</v>
      </c>
      <c r="H204" s="8">
        <v>248.9</v>
      </c>
      <c r="I204" s="8">
        <v>2419.6</v>
      </c>
      <c r="J204" s="179" t="s">
        <v>16</v>
      </c>
    </row>
    <row r="205" spans="7:10" ht="14.25">
      <c r="G205" s="180"/>
      <c r="J205" s="179"/>
    </row>
    <row r="206" spans="1:10" ht="14.25">
      <c r="A206" s="178" t="s">
        <v>1274</v>
      </c>
      <c r="B206" s="8" t="s">
        <v>17</v>
      </c>
      <c r="C206" s="53">
        <v>40314</v>
      </c>
      <c r="D206" s="30">
        <v>0.3888888888888889</v>
      </c>
      <c r="G206" s="188" t="s">
        <v>1060</v>
      </c>
      <c r="H206" s="8">
        <v>0</v>
      </c>
      <c r="I206" s="8">
        <v>0</v>
      </c>
      <c r="J206" s="179"/>
    </row>
    <row r="207" spans="2:10" ht="14.25">
      <c r="B207" s="8" t="s">
        <v>17</v>
      </c>
      <c r="C207" s="53">
        <v>40342</v>
      </c>
      <c r="D207" s="30">
        <v>0.3923611111111111</v>
      </c>
      <c r="G207" s="180"/>
      <c r="H207" s="8">
        <v>0</v>
      </c>
      <c r="I207" s="8">
        <v>0</v>
      </c>
      <c r="J207" s="179"/>
    </row>
    <row r="208" spans="2:10" ht="14.25">
      <c r="B208" s="8" t="s">
        <v>17</v>
      </c>
      <c r="C208" s="53">
        <v>40370</v>
      </c>
      <c r="D208" s="30">
        <v>0.3645833333333333</v>
      </c>
      <c r="G208" s="180"/>
      <c r="H208" s="8">
        <v>0</v>
      </c>
      <c r="I208" s="8">
        <v>0</v>
      </c>
      <c r="J208" s="179"/>
    </row>
    <row r="209" spans="2:10" ht="14.25">
      <c r="B209" s="8" t="s">
        <v>17</v>
      </c>
      <c r="C209" s="53">
        <v>40405</v>
      </c>
      <c r="D209" s="30">
        <v>0.3958333333333333</v>
      </c>
      <c r="G209" s="180"/>
      <c r="H209" s="8">
        <v>0</v>
      </c>
      <c r="I209" s="8">
        <v>0</v>
      </c>
      <c r="J209" s="179"/>
    </row>
    <row r="210" spans="2:10" ht="14.25">
      <c r="B210" s="8" t="s">
        <v>17</v>
      </c>
      <c r="C210" s="53">
        <v>40440</v>
      </c>
      <c r="D210" s="30">
        <v>0.375</v>
      </c>
      <c r="G210" s="180"/>
      <c r="H210" s="8">
        <v>0</v>
      </c>
      <c r="I210" s="8">
        <v>0</v>
      </c>
      <c r="J210" s="179"/>
    </row>
    <row r="211" spans="7:10" ht="14.25">
      <c r="G211" s="180"/>
      <c r="J211" s="179"/>
    </row>
    <row r="212" spans="1:11" ht="14.25">
      <c r="A212" s="189"/>
      <c r="B212" s="190"/>
      <c r="C212" s="190"/>
      <c r="D212" s="190"/>
      <c r="E212" s="190"/>
      <c r="F212" s="190"/>
      <c r="G212" s="191"/>
      <c r="H212" s="190"/>
      <c r="I212" s="190"/>
      <c r="J212" s="192"/>
      <c r="K212" s="193"/>
    </row>
    <row r="213" spans="7:10" ht="14.25">
      <c r="G213" s="180"/>
      <c r="J213" s="179"/>
    </row>
    <row r="214" spans="1:36" ht="13.5" thickBot="1">
      <c r="A214" s="125" t="s">
        <v>0</v>
      </c>
      <c r="B214" s="125" t="s">
        <v>1</v>
      </c>
      <c r="C214" s="125" t="s">
        <v>1446</v>
      </c>
      <c r="D214" s="125" t="s">
        <v>1447</v>
      </c>
      <c r="E214" s="125" t="s">
        <v>1448</v>
      </c>
      <c r="F214" s="125" t="s">
        <v>1449</v>
      </c>
      <c r="G214" s="199" t="s">
        <v>1450</v>
      </c>
      <c r="H214" s="125" t="s">
        <v>1451</v>
      </c>
      <c r="I214" s="125" t="s">
        <v>1452</v>
      </c>
      <c r="J214" s="125" t="s">
        <v>1453</v>
      </c>
      <c r="K214" s="125" t="s">
        <v>612</v>
      </c>
      <c r="L214" s="125" t="s">
        <v>1454</v>
      </c>
      <c r="M214" s="125" t="s">
        <v>1455</v>
      </c>
      <c r="N214" s="125" t="s">
        <v>265</v>
      </c>
      <c r="O214" s="125" t="s">
        <v>266</v>
      </c>
      <c r="P214" s="125" t="s">
        <v>1456</v>
      </c>
      <c r="Q214" s="125" t="s">
        <v>1457</v>
      </c>
      <c r="R214" s="125" t="s">
        <v>1458</v>
      </c>
      <c r="S214" s="125" t="s">
        <v>1459</v>
      </c>
      <c r="T214" s="125" t="s">
        <v>1460</v>
      </c>
      <c r="U214" s="125" t="s">
        <v>1461</v>
      </c>
      <c r="V214" s="125" t="s">
        <v>1462</v>
      </c>
      <c r="W214" s="125" t="s">
        <v>1463</v>
      </c>
      <c r="X214" s="125" t="s">
        <v>1104</v>
      </c>
      <c r="Y214" s="125" t="s">
        <v>1105</v>
      </c>
      <c r="Z214" s="125" t="s">
        <v>1106</v>
      </c>
      <c r="AA214" s="125" t="s">
        <v>10</v>
      </c>
      <c r="AB214" s="125" t="s">
        <v>1107</v>
      </c>
      <c r="AC214" s="125" t="s">
        <v>994</v>
      </c>
      <c r="AD214" s="125" t="s">
        <v>1108</v>
      </c>
      <c r="AE214" s="125" t="s">
        <v>1109</v>
      </c>
      <c r="AF214" s="125" t="s">
        <v>1110</v>
      </c>
      <c r="AG214" s="125" t="s">
        <v>1111</v>
      </c>
      <c r="AH214" s="125" t="s">
        <v>1112</v>
      </c>
      <c r="AI214" s="126" t="s">
        <v>1113</v>
      </c>
      <c r="AJ214" s="125" t="s">
        <v>1114</v>
      </c>
    </row>
    <row r="215" spans="1:36" ht="12.75">
      <c r="A215" s="133"/>
      <c r="B215" s="133"/>
      <c r="C215" s="91"/>
      <c r="D215" s="91"/>
      <c r="E215" s="133" t="s">
        <v>1117</v>
      </c>
      <c r="F215" s="91"/>
      <c r="G215" s="148"/>
      <c r="H215" s="133"/>
      <c r="I215" s="91"/>
      <c r="J215" s="91"/>
      <c r="K215" s="91"/>
      <c r="L215" s="91"/>
      <c r="M215" s="91"/>
      <c r="N215" s="91"/>
      <c r="O215" s="133"/>
      <c r="P215" s="91"/>
      <c r="Q215" s="91"/>
      <c r="R215" s="91"/>
      <c r="S215" s="91"/>
      <c r="T215" s="91"/>
      <c r="U215" s="91"/>
      <c r="V215" s="91"/>
      <c r="W215" s="91"/>
      <c r="X215" s="91"/>
      <c r="Y215" s="91"/>
      <c r="Z215" s="91"/>
      <c r="AA215" s="133"/>
      <c r="AB215" s="133" t="s">
        <v>1115</v>
      </c>
      <c r="AC215" s="133" t="s">
        <v>1116</v>
      </c>
      <c r="AD215" s="133" t="s">
        <v>1117</v>
      </c>
      <c r="AE215" s="91"/>
      <c r="AF215" s="91"/>
      <c r="AG215" s="91"/>
      <c r="AH215" s="91"/>
      <c r="AI215" s="122"/>
      <c r="AJ215" s="91"/>
    </row>
    <row r="216" spans="1:36" ht="12.75">
      <c r="A216" s="133"/>
      <c r="B216" s="133"/>
      <c r="C216" s="91"/>
      <c r="D216" s="91"/>
      <c r="E216" s="91"/>
      <c r="F216" s="91"/>
      <c r="G216" s="148"/>
      <c r="H216" s="133"/>
      <c r="I216" s="91"/>
      <c r="J216" s="91"/>
      <c r="K216" s="91"/>
      <c r="L216" s="91"/>
      <c r="M216" s="91"/>
      <c r="N216" s="91"/>
      <c r="O216" s="133"/>
      <c r="P216" s="91"/>
      <c r="Q216" s="91"/>
      <c r="R216" s="91"/>
      <c r="S216" s="91"/>
      <c r="T216" s="91"/>
      <c r="U216" s="91"/>
      <c r="V216" s="91"/>
      <c r="W216" s="91"/>
      <c r="X216" s="91"/>
      <c r="Y216" s="91"/>
      <c r="Z216" s="91"/>
      <c r="AA216" s="133"/>
      <c r="AB216" s="91"/>
      <c r="AC216" s="91"/>
      <c r="AD216" s="91"/>
      <c r="AE216" s="91"/>
      <c r="AF216" s="91"/>
      <c r="AG216" s="91"/>
      <c r="AH216" s="91"/>
      <c r="AI216" s="122"/>
      <c r="AJ216" s="91"/>
    </row>
    <row r="217" spans="1:36" ht="12.75">
      <c r="A217" s="133" t="s">
        <v>346</v>
      </c>
      <c r="B217" s="133" t="s">
        <v>348</v>
      </c>
      <c r="C217" s="139">
        <v>40285</v>
      </c>
      <c r="D217" s="141">
        <v>0.3541666666666667</v>
      </c>
      <c r="E217" s="133">
        <v>11</v>
      </c>
      <c r="F217" s="91"/>
      <c r="G217" s="144">
        <v>0</v>
      </c>
      <c r="H217" s="194" t="s">
        <v>2205</v>
      </c>
      <c r="I217" s="194" t="s">
        <v>630</v>
      </c>
      <c r="J217" s="91">
        <v>0.25</v>
      </c>
      <c r="K217" s="133"/>
      <c r="L217" s="94">
        <v>0.5972222222222222</v>
      </c>
      <c r="M217" s="94">
        <v>0.375</v>
      </c>
      <c r="N217" s="194" t="s">
        <v>234</v>
      </c>
      <c r="O217" s="194" t="s">
        <v>286</v>
      </c>
      <c r="P217" s="91"/>
      <c r="Q217" s="91"/>
      <c r="R217" s="91"/>
      <c r="S217" s="91"/>
      <c r="T217" s="91"/>
      <c r="U217" s="91"/>
      <c r="V217" s="91"/>
      <c r="W217" s="91"/>
      <c r="X217" s="91"/>
      <c r="Y217" s="91"/>
      <c r="Z217" s="91"/>
      <c r="AA217" s="133"/>
      <c r="AB217" s="91"/>
      <c r="AC217" s="133">
        <v>1.3</v>
      </c>
      <c r="AD217" s="133">
        <v>8.5</v>
      </c>
      <c r="AE217" s="133">
        <v>6.5</v>
      </c>
      <c r="AF217" s="133">
        <v>11.8</v>
      </c>
      <c r="AG217" s="133">
        <v>11.8</v>
      </c>
      <c r="AH217" s="91"/>
      <c r="AI217" s="134">
        <v>11.8</v>
      </c>
      <c r="AJ217" s="91" t="s">
        <v>2206</v>
      </c>
    </row>
    <row r="218" spans="1:36" ht="12.75">
      <c r="A218" s="133" t="s">
        <v>346</v>
      </c>
      <c r="B218" s="194" t="s">
        <v>2207</v>
      </c>
      <c r="C218" s="139">
        <v>40313</v>
      </c>
      <c r="D218" s="141">
        <v>0.34722222222222227</v>
      </c>
      <c r="E218" s="133">
        <v>15</v>
      </c>
      <c r="F218" s="91" t="s">
        <v>314</v>
      </c>
      <c r="G218" s="195" t="s">
        <v>766</v>
      </c>
      <c r="H218" s="194" t="s">
        <v>1534</v>
      </c>
      <c r="I218" s="194" t="s">
        <v>625</v>
      </c>
      <c r="J218" s="133"/>
      <c r="K218" s="133">
        <v>5</v>
      </c>
      <c r="L218" s="141">
        <v>0.5777777777777778</v>
      </c>
      <c r="M218" s="141">
        <v>0.3333333333333333</v>
      </c>
      <c r="N218" s="133" t="s">
        <v>234</v>
      </c>
      <c r="O218" s="133"/>
      <c r="P218" s="91"/>
      <c r="Q218" s="91"/>
      <c r="R218" s="91"/>
      <c r="S218" s="91"/>
      <c r="T218" s="91"/>
      <c r="U218" s="91"/>
      <c r="V218" s="91"/>
      <c r="W218" s="91"/>
      <c r="X218" s="91"/>
      <c r="Y218" s="91"/>
      <c r="Z218" s="91"/>
      <c r="AA218" s="133"/>
      <c r="AB218" s="91"/>
      <c r="AC218" s="133">
        <v>1.1</v>
      </c>
      <c r="AD218" s="133">
        <v>13</v>
      </c>
      <c r="AE218" s="133">
        <v>7</v>
      </c>
      <c r="AF218" s="133">
        <v>10</v>
      </c>
      <c r="AG218" s="133">
        <v>10.2</v>
      </c>
      <c r="AH218" s="133"/>
      <c r="AI218" s="122">
        <v>10.1</v>
      </c>
      <c r="AJ218" s="91" t="s">
        <v>2208</v>
      </c>
    </row>
    <row r="219" spans="1:36" ht="12.75">
      <c r="A219" s="133" t="s">
        <v>346</v>
      </c>
      <c r="B219" s="133" t="s">
        <v>348</v>
      </c>
      <c r="C219" s="139">
        <v>40341</v>
      </c>
      <c r="D219" s="141">
        <v>0.3333333333333333</v>
      </c>
      <c r="E219" s="133">
        <v>15.5</v>
      </c>
      <c r="F219" s="91"/>
      <c r="G219" s="144">
        <v>0</v>
      </c>
      <c r="H219" s="133" t="s">
        <v>42</v>
      </c>
      <c r="I219" s="133"/>
      <c r="J219" s="133"/>
      <c r="K219" s="133">
        <v>2</v>
      </c>
      <c r="L219" s="94">
        <v>0.548611111111111</v>
      </c>
      <c r="M219" s="94">
        <v>0.7027777777777778</v>
      </c>
      <c r="N219" s="194" t="s">
        <v>234</v>
      </c>
      <c r="O219" s="133" t="s">
        <v>286</v>
      </c>
      <c r="P219" s="91"/>
      <c r="Q219" s="91"/>
      <c r="R219" s="91"/>
      <c r="S219" s="91"/>
      <c r="T219" s="91" t="s">
        <v>551</v>
      </c>
      <c r="U219" s="91"/>
      <c r="V219" s="91"/>
      <c r="W219" s="91"/>
      <c r="X219" s="91"/>
      <c r="Y219" s="91"/>
      <c r="Z219" s="91"/>
      <c r="AA219" s="133"/>
      <c r="AB219" s="91"/>
      <c r="AC219" s="133">
        <v>0.9</v>
      </c>
      <c r="AD219" s="133">
        <v>18</v>
      </c>
      <c r="AE219" s="133">
        <v>7</v>
      </c>
      <c r="AF219" s="133">
        <v>9.2</v>
      </c>
      <c r="AG219" s="133"/>
      <c r="AH219" s="133"/>
      <c r="AI219" s="122">
        <v>9.2</v>
      </c>
      <c r="AJ219" s="91" t="s">
        <v>2209</v>
      </c>
    </row>
    <row r="220" spans="1:36" ht="12.75">
      <c r="A220" s="133" t="s">
        <v>346</v>
      </c>
      <c r="B220" s="133" t="s">
        <v>348</v>
      </c>
      <c r="C220" s="139">
        <v>40404</v>
      </c>
      <c r="D220" s="141"/>
      <c r="E220" s="133">
        <v>24.2</v>
      </c>
      <c r="F220" s="194" t="s">
        <v>314</v>
      </c>
      <c r="G220" s="195" t="s">
        <v>662</v>
      </c>
      <c r="H220" s="194" t="s">
        <v>1534</v>
      </c>
      <c r="I220" s="194" t="s">
        <v>625</v>
      </c>
      <c r="J220" s="133"/>
      <c r="K220" s="133"/>
      <c r="L220" s="141">
        <v>0.6541666666666667</v>
      </c>
      <c r="M220" s="141">
        <v>0.4284722222222222</v>
      </c>
      <c r="N220" s="194" t="s">
        <v>2210</v>
      </c>
      <c r="O220" s="194" t="s">
        <v>297</v>
      </c>
      <c r="P220" s="91"/>
      <c r="Q220" s="91"/>
      <c r="R220" s="91"/>
      <c r="S220" s="91"/>
      <c r="T220" s="133"/>
      <c r="U220" s="91"/>
      <c r="V220" s="91"/>
      <c r="W220" s="91"/>
      <c r="X220" s="91"/>
      <c r="Y220" s="91"/>
      <c r="Z220" s="91"/>
      <c r="AA220" s="133"/>
      <c r="AB220" s="91"/>
      <c r="AC220" s="133">
        <v>1.6</v>
      </c>
      <c r="AD220" s="133"/>
      <c r="AE220" s="133">
        <v>7.2</v>
      </c>
      <c r="AF220" s="133">
        <v>7.4</v>
      </c>
      <c r="AG220" s="133">
        <v>7.2</v>
      </c>
      <c r="AH220" s="91"/>
      <c r="AI220" s="134">
        <v>7.3</v>
      </c>
      <c r="AJ220" s="91" t="s">
        <v>2211</v>
      </c>
    </row>
    <row r="221" spans="1:36" ht="12.75">
      <c r="A221" s="133" t="s">
        <v>346</v>
      </c>
      <c r="B221" s="133" t="s">
        <v>348</v>
      </c>
      <c r="C221" s="139">
        <v>40469</v>
      </c>
      <c r="D221" s="141">
        <v>0.3263888888888889</v>
      </c>
      <c r="E221" s="133">
        <v>9</v>
      </c>
      <c r="F221" s="194" t="s">
        <v>314</v>
      </c>
      <c r="G221" s="195" t="s">
        <v>2212</v>
      </c>
      <c r="H221" s="194" t="s">
        <v>119</v>
      </c>
      <c r="I221" s="133" t="s">
        <v>625</v>
      </c>
      <c r="J221" s="91"/>
      <c r="K221" s="133">
        <v>1</v>
      </c>
      <c r="L221" s="141">
        <v>0.4270833333333333</v>
      </c>
      <c r="M221" s="141">
        <v>0.6701388888888888</v>
      </c>
      <c r="N221" s="194" t="s">
        <v>632</v>
      </c>
      <c r="O221" s="194" t="s">
        <v>639</v>
      </c>
      <c r="P221" s="91"/>
      <c r="Q221" s="91"/>
      <c r="R221" s="91"/>
      <c r="S221" s="91"/>
      <c r="T221" s="133"/>
      <c r="U221" s="91"/>
      <c r="V221" s="91"/>
      <c r="W221" s="133"/>
      <c r="X221" s="91"/>
      <c r="Y221" s="91"/>
      <c r="Z221" s="91"/>
      <c r="AA221" s="133"/>
      <c r="AB221" s="91"/>
      <c r="AC221" s="133">
        <v>1.1</v>
      </c>
      <c r="AD221" s="133">
        <v>9.7</v>
      </c>
      <c r="AE221" s="133">
        <v>7.5</v>
      </c>
      <c r="AF221" s="133">
        <v>10.2</v>
      </c>
      <c r="AG221" s="133">
        <v>10.4</v>
      </c>
      <c r="AH221" s="91"/>
      <c r="AI221" s="134">
        <v>10.3</v>
      </c>
      <c r="AJ221" s="91" t="s">
        <v>2213</v>
      </c>
    </row>
    <row r="222" spans="1:36" ht="12.75">
      <c r="A222" s="133"/>
      <c r="B222" s="133"/>
      <c r="C222" s="91"/>
      <c r="D222" s="91"/>
      <c r="E222" s="91"/>
      <c r="F222" s="91"/>
      <c r="G222" s="148"/>
      <c r="H222" s="133"/>
      <c r="I222" s="91"/>
      <c r="J222" s="91"/>
      <c r="K222" s="91"/>
      <c r="L222" s="91"/>
      <c r="M222" s="91"/>
      <c r="N222" s="91"/>
      <c r="O222" s="133"/>
      <c r="P222" s="91"/>
      <c r="Q222" s="91"/>
      <c r="R222" s="91"/>
      <c r="S222" s="91"/>
      <c r="T222" s="91"/>
      <c r="U222" s="91"/>
      <c r="V222" s="91"/>
      <c r="W222" s="91"/>
      <c r="X222" s="91"/>
      <c r="Y222" s="91"/>
      <c r="Z222" s="91"/>
      <c r="AA222" s="133"/>
      <c r="AB222" s="91"/>
      <c r="AC222" s="91"/>
      <c r="AD222" s="91"/>
      <c r="AE222" s="91"/>
      <c r="AF222" s="91"/>
      <c r="AG222" s="91"/>
      <c r="AH222" s="91"/>
      <c r="AI222" s="122"/>
      <c r="AJ222" s="91"/>
    </row>
    <row r="223" spans="1:36" ht="12.75">
      <c r="A223" s="133" t="s">
        <v>210</v>
      </c>
      <c r="B223" s="133" t="s">
        <v>569</v>
      </c>
      <c r="C223" s="139">
        <v>40286</v>
      </c>
      <c r="D223" s="141">
        <v>0.46875</v>
      </c>
      <c r="E223" s="133">
        <v>8.5</v>
      </c>
      <c r="F223" s="194" t="s">
        <v>279</v>
      </c>
      <c r="G223" s="195" t="s">
        <v>724</v>
      </c>
      <c r="H223" s="194" t="s">
        <v>42</v>
      </c>
      <c r="I223" s="194" t="s">
        <v>630</v>
      </c>
      <c r="J223" s="91"/>
      <c r="K223" s="133">
        <v>1</v>
      </c>
      <c r="L223" s="141">
        <v>0.6875</v>
      </c>
      <c r="M223" s="141">
        <v>0.43124999999999997</v>
      </c>
      <c r="N223" s="194" t="s">
        <v>2214</v>
      </c>
      <c r="O223" s="194" t="s">
        <v>629</v>
      </c>
      <c r="P223" s="91"/>
      <c r="Q223" s="91"/>
      <c r="R223" s="91"/>
      <c r="S223" s="91"/>
      <c r="T223" s="91"/>
      <c r="U223" s="91"/>
      <c r="V223" s="91"/>
      <c r="W223" s="91"/>
      <c r="X223" s="91"/>
      <c r="Y223" s="91"/>
      <c r="Z223" s="91"/>
      <c r="AA223" s="200" t="s">
        <v>2215</v>
      </c>
      <c r="AB223" s="196" t="s">
        <v>2015</v>
      </c>
      <c r="AC223" s="91"/>
      <c r="AD223" s="133">
        <v>9</v>
      </c>
      <c r="AE223" s="133">
        <v>6.75</v>
      </c>
      <c r="AF223" s="133">
        <v>11.7</v>
      </c>
      <c r="AG223" s="133">
        <v>11.9</v>
      </c>
      <c r="AH223" s="194">
        <v>11.6</v>
      </c>
      <c r="AI223" s="134">
        <v>11.7</v>
      </c>
      <c r="AJ223" s="91"/>
    </row>
    <row r="224" spans="1:36" ht="12.75">
      <c r="A224" s="133" t="s">
        <v>210</v>
      </c>
      <c r="B224" s="133" t="s">
        <v>569</v>
      </c>
      <c r="C224" s="139">
        <v>40314</v>
      </c>
      <c r="D224" s="141">
        <v>0.4861111111111111</v>
      </c>
      <c r="E224" s="133">
        <v>16.5</v>
      </c>
      <c r="F224" s="194" t="s">
        <v>116</v>
      </c>
      <c r="G224" s="195" t="s">
        <v>2216</v>
      </c>
      <c r="H224" s="133" t="s">
        <v>119</v>
      </c>
      <c r="I224" s="133" t="s">
        <v>625</v>
      </c>
      <c r="J224" s="91"/>
      <c r="K224" s="133">
        <v>2</v>
      </c>
      <c r="L224" s="141">
        <v>0.6493055555555556</v>
      </c>
      <c r="M224" s="141">
        <v>0.3888888888888889</v>
      </c>
      <c r="N224" s="194" t="s">
        <v>632</v>
      </c>
      <c r="O224" s="194" t="s">
        <v>2217</v>
      </c>
      <c r="P224" s="91"/>
      <c r="Q224" s="91"/>
      <c r="R224" s="91"/>
      <c r="S224" s="91"/>
      <c r="T224" s="133"/>
      <c r="U224" s="91"/>
      <c r="V224" s="91"/>
      <c r="W224" s="91"/>
      <c r="X224" s="91"/>
      <c r="Y224" s="133"/>
      <c r="Z224" s="91"/>
      <c r="AA224" s="200" t="s">
        <v>2218</v>
      </c>
      <c r="AB224" s="133">
        <v>0</v>
      </c>
      <c r="AC224" s="91"/>
      <c r="AD224" s="133">
        <v>13.5</v>
      </c>
      <c r="AE224" s="133">
        <v>6.75</v>
      </c>
      <c r="AF224" s="133">
        <v>10.6</v>
      </c>
      <c r="AG224" s="133">
        <v>10.4</v>
      </c>
      <c r="AH224" s="91"/>
      <c r="AI224" s="134">
        <v>10.5</v>
      </c>
      <c r="AJ224" s="133"/>
    </row>
    <row r="225" spans="1:36" ht="12.75">
      <c r="A225" s="133" t="s">
        <v>210</v>
      </c>
      <c r="B225" s="133" t="s">
        <v>569</v>
      </c>
      <c r="C225" s="139">
        <v>40342</v>
      </c>
      <c r="D225" s="141">
        <v>0.548611111111111</v>
      </c>
      <c r="E225" s="133">
        <v>18</v>
      </c>
      <c r="F225" s="194" t="s">
        <v>287</v>
      </c>
      <c r="G225" s="195" t="s">
        <v>647</v>
      </c>
      <c r="H225" s="133" t="s">
        <v>42</v>
      </c>
      <c r="I225" s="194" t="s">
        <v>625</v>
      </c>
      <c r="J225" s="133"/>
      <c r="K225" s="133">
        <v>2</v>
      </c>
      <c r="L225" s="141">
        <v>0.6041666666666666</v>
      </c>
      <c r="M225" s="141">
        <v>0.8465277777777778</v>
      </c>
      <c r="N225" s="194" t="s">
        <v>2210</v>
      </c>
      <c r="O225" s="133" t="s">
        <v>297</v>
      </c>
      <c r="P225" s="91"/>
      <c r="Q225" s="91"/>
      <c r="R225" s="91"/>
      <c r="S225" s="91"/>
      <c r="T225" s="91"/>
      <c r="U225" s="91"/>
      <c r="V225" s="91"/>
      <c r="W225" s="91"/>
      <c r="X225" s="91"/>
      <c r="Y225" s="91"/>
      <c r="Z225" s="91"/>
      <c r="AA225" s="136"/>
      <c r="AB225" s="133">
        <v>5</v>
      </c>
      <c r="AC225" s="91"/>
      <c r="AD225" s="133">
        <v>19.5</v>
      </c>
      <c r="AE225" s="141">
        <v>0.3090277777777778</v>
      </c>
      <c r="AF225" s="133">
        <v>10.8</v>
      </c>
      <c r="AG225" s="133">
        <v>10.6</v>
      </c>
      <c r="AH225" s="91"/>
      <c r="AI225" s="134">
        <v>10.7</v>
      </c>
      <c r="AJ225" s="133"/>
    </row>
    <row r="226" spans="1:36" ht="12.75">
      <c r="A226" s="133" t="s">
        <v>210</v>
      </c>
      <c r="B226" s="133" t="s">
        <v>569</v>
      </c>
      <c r="C226" s="139">
        <v>40370</v>
      </c>
      <c r="D226" s="141">
        <v>0.4930555555555556</v>
      </c>
      <c r="E226" s="133">
        <v>23.5</v>
      </c>
      <c r="F226" s="194" t="s">
        <v>58</v>
      </c>
      <c r="G226" s="195" t="s">
        <v>724</v>
      </c>
      <c r="H226" s="194" t="s">
        <v>2219</v>
      </c>
      <c r="I226" s="194" t="s">
        <v>630</v>
      </c>
      <c r="J226" s="91"/>
      <c r="K226" s="133">
        <v>2</v>
      </c>
      <c r="L226" s="141">
        <v>0.5541666666666667</v>
      </c>
      <c r="M226" s="141">
        <v>0.2986111111111111</v>
      </c>
      <c r="N226" s="194" t="s">
        <v>2210</v>
      </c>
      <c r="O226" s="133"/>
      <c r="P226" s="91"/>
      <c r="Q226" s="91"/>
      <c r="R226" s="91"/>
      <c r="S226" s="91"/>
      <c r="T226" s="91"/>
      <c r="U226" s="91"/>
      <c r="V226" s="91"/>
      <c r="W226" s="91"/>
      <c r="X226" s="91"/>
      <c r="Y226" s="91"/>
      <c r="Z226" s="91"/>
      <c r="AA226" s="200" t="s">
        <v>2220</v>
      </c>
      <c r="AB226" s="133">
        <v>5</v>
      </c>
      <c r="AC226" s="91"/>
      <c r="AD226" s="133">
        <v>26</v>
      </c>
      <c r="AE226" s="133">
        <v>7.25</v>
      </c>
      <c r="AF226" s="133">
        <v>8.4</v>
      </c>
      <c r="AG226" s="133">
        <v>8.6</v>
      </c>
      <c r="AH226" s="194">
        <v>8.6</v>
      </c>
      <c r="AI226" s="134">
        <v>8.5</v>
      </c>
      <c r="AJ226" s="91"/>
    </row>
    <row r="227" spans="1:36" ht="12.75">
      <c r="A227" s="133" t="s">
        <v>210</v>
      </c>
      <c r="B227" s="194" t="s">
        <v>569</v>
      </c>
      <c r="C227" s="93">
        <v>40405</v>
      </c>
      <c r="D227" s="94">
        <v>0.47222222222222227</v>
      </c>
      <c r="E227" s="194">
        <v>26</v>
      </c>
      <c r="F227" s="194" t="s">
        <v>279</v>
      </c>
      <c r="G227" s="148" t="s">
        <v>2221</v>
      </c>
      <c r="H227" s="194" t="s">
        <v>119</v>
      </c>
      <c r="I227" s="91"/>
      <c r="J227" s="91"/>
      <c r="K227" s="194">
        <v>3</v>
      </c>
      <c r="L227" s="94">
        <v>0.7520833333333333</v>
      </c>
      <c r="M227" s="94">
        <v>0.4888888888888889</v>
      </c>
      <c r="N227" s="194" t="s">
        <v>634</v>
      </c>
      <c r="O227" s="194" t="s">
        <v>2217</v>
      </c>
      <c r="P227" s="91"/>
      <c r="Q227" s="91"/>
      <c r="R227" s="91"/>
      <c r="S227" s="91"/>
      <c r="T227" s="91"/>
      <c r="U227" s="91"/>
      <c r="V227" s="91"/>
      <c r="W227" s="91"/>
      <c r="X227" s="91"/>
      <c r="Y227" s="91"/>
      <c r="Z227" s="91"/>
      <c r="AA227" s="200" t="s">
        <v>2218</v>
      </c>
      <c r="AB227" s="194">
        <v>15</v>
      </c>
      <c r="AC227" s="91"/>
      <c r="AD227" s="194">
        <v>24</v>
      </c>
      <c r="AE227" s="194">
        <v>7.4</v>
      </c>
      <c r="AF227" s="194">
        <v>8.2</v>
      </c>
      <c r="AG227" s="194">
        <v>8.4</v>
      </c>
      <c r="AH227" s="194">
        <v>8.4</v>
      </c>
      <c r="AI227" s="122">
        <v>8.3</v>
      </c>
      <c r="AJ227" s="91"/>
    </row>
    <row r="228" spans="1:36" ht="12.75">
      <c r="A228" s="133" t="s">
        <v>210</v>
      </c>
      <c r="B228" s="133" t="s">
        <v>569</v>
      </c>
      <c r="C228" s="139">
        <v>40468</v>
      </c>
      <c r="D228" s="141">
        <v>0.49652777777777773</v>
      </c>
      <c r="E228" s="133">
        <v>13</v>
      </c>
      <c r="F228" s="194" t="s">
        <v>279</v>
      </c>
      <c r="G228" s="195" t="s">
        <v>778</v>
      </c>
      <c r="H228" s="194" t="s">
        <v>119</v>
      </c>
      <c r="I228" s="194" t="s">
        <v>625</v>
      </c>
      <c r="J228" s="133"/>
      <c r="K228" s="133">
        <v>1</v>
      </c>
      <c r="L228" s="141">
        <v>0.40972222222222227</v>
      </c>
      <c r="M228" s="141">
        <v>0.6666666666666666</v>
      </c>
      <c r="N228" s="133" t="s">
        <v>225</v>
      </c>
      <c r="O228" s="194" t="s">
        <v>352</v>
      </c>
      <c r="P228" s="91"/>
      <c r="Q228" s="91"/>
      <c r="R228" s="91"/>
      <c r="S228" s="91"/>
      <c r="T228" s="91"/>
      <c r="U228" s="91"/>
      <c r="V228" s="91"/>
      <c r="W228" s="91"/>
      <c r="X228" s="91"/>
      <c r="Y228" s="91"/>
      <c r="Z228" s="91"/>
      <c r="AA228" s="200" t="s">
        <v>2222</v>
      </c>
      <c r="AB228" s="133">
        <v>5</v>
      </c>
      <c r="AC228" s="91"/>
      <c r="AD228" s="133">
        <v>12</v>
      </c>
      <c r="AE228" s="133">
        <v>6.9</v>
      </c>
      <c r="AF228" s="133">
        <v>10.4</v>
      </c>
      <c r="AG228" s="133">
        <v>10.8</v>
      </c>
      <c r="AH228" s="194">
        <v>10.6</v>
      </c>
      <c r="AI228" s="134">
        <v>10.6</v>
      </c>
      <c r="AJ228" s="133"/>
    </row>
    <row r="229" spans="1:36" ht="12.75">
      <c r="A229" s="133"/>
      <c r="B229" s="133"/>
      <c r="C229" s="91"/>
      <c r="D229" s="91"/>
      <c r="E229" s="91"/>
      <c r="F229" s="91"/>
      <c r="G229" s="148"/>
      <c r="H229" s="133"/>
      <c r="I229" s="91"/>
      <c r="J229" s="91"/>
      <c r="K229" s="91"/>
      <c r="L229" s="91"/>
      <c r="M229" s="91"/>
      <c r="N229" s="91"/>
      <c r="O229" s="133"/>
      <c r="P229" s="91"/>
      <c r="Q229" s="91"/>
      <c r="R229" s="91"/>
      <c r="S229" s="91"/>
      <c r="T229" s="91"/>
      <c r="U229" s="91"/>
      <c r="V229" s="91"/>
      <c r="W229" s="91"/>
      <c r="X229" s="91"/>
      <c r="Y229" s="91"/>
      <c r="Z229" s="91"/>
      <c r="AA229" s="136"/>
      <c r="AB229" s="91"/>
      <c r="AC229" s="91"/>
      <c r="AD229" s="91"/>
      <c r="AE229" s="91"/>
      <c r="AF229" s="91"/>
      <c r="AG229" s="91"/>
      <c r="AH229" s="91"/>
      <c r="AI229" s="122"/>
      <c r="AJ229" s="91"/>
    </row>
    <row r="230" spans="1:36" ht="12.75">
      <c r="A230" s="133" t="s">
        <v>784</v>
      </c>
      <c r="B230" s="194" t="s">
        <v>2223</v>
      </c>
      <c r="C230" s="139">
        <v>40286</v>
      </c>
      <c r="D230" s="141">
        <v>0.4826388888888889</v>
      </c>
      <c r="E230" s="133">
        <v>7.5</v>
      </c>
      <c r="F230" s="194" t="s">
        <v>284</v>
      </c>
      <c r="G230" s="195" t="s">
        <v>724</v>
      </c>
      <c r="H230" s="194" t="s">
        <v>63</v>
      </c>
      <c r="I230" s="133" t="s">
        <v>625</v>
      </c>
      <c r="J230" s="91"/>
      <c r="K230" s="133">
        <v>2</v>
      </c>
      <c r="L230" s="141">
        <v>0.7381944444444444</v>
      </c>
      <c r="M230" s="141">
        <v>0.4930555555555556</v>
      </c>
      <c r="N230" s="194" t="s">
        <v>234</v>
      </c>
      <c r="O230" s="133" t="s">
        <v>297</v>
      </c>
      <c r="P230" s="91"/>
      <c r="Q230" s="91"/>
      <c r="R230" s="91"/>
      <c r="S230" s="91"/>
      <c r="T230" s="91"/>
      <c r="U230" s="91"/>
      <c r="V230" s="91"/>
      <c r="W230" s="91"/>
      <c r="X230" s="91"/>
      <c r="Y230" s="91"/>
      <c r="Z230" s="91"/>
      <c r="AA230" s="136"/>
      <c r="AB230" s="133">
        <v>5</v>
      </c>
      <c r="AC230" s="91"/>
      <c r="AD230" s="133">
        <v>8</v>
      </c>
      <c r="AE230" s="133">
        <v>6.5</v>
      </c>
      <c r="AF230" s="133">
        <v>11.6</v>
      </c>
      <c r="AG230" s="133">
        <v>11.8</v>
      </c>
      <c r="AH230" s="91"/>
      <c r="AI230" s="134">
        <v>11.7</v>
      </c>
      <c r="AJ230" s="91"/>
    </row>
    <row r="231" spans="1:36" ht="12.75">
      <c r="A231" s="133" t="s">
        <v>784</v>
      </c>
      <c r="B231" s="194" t="s">
        <v>2223</v>
      </c>
      <c r="C231" s="139">
        <v>40314</v>
      </c>
      <c r="D231" s="141">
        <v>0.6826388888888889</v>
      </c>
      <c r="E231" s="133">
        <v>19.5</v>
      </c>
      <c r="F231" s="194" t="s">
        <v>58</v>
      </c>
      <c r="G231" s="195" t="s">
        <v>633</v>
      </c>
      <c r="H231" s="194" t="s">
        <v>119</v>
      </c>
      <c r="I231" s="194" t="s">
        <v>630</v>
      </c>
      <c r="J231" s="91"/>
      <c r="K231" s="133"/>
      <c r="L231" s="141">
        <v>0.688888888888889</v>
      </c>
      <c r="M231" s="141">
        <v>0.9479166666666666</v>
      </c>
      <c r="N231" s="194" t="s">
        <v>621</v>
      </c>
      <c r="O231" s="194" t="s">
        <v>297</v>
      </c>
      <c r="P231" s="91"/>
      <c r="Q231" s="91"/>
      <c r="R231" s="91"/>
      <c r="S231" s="91"/>
      <c r="T231" s="91"/>
      <c r="U231" s="91"/>
      <c r="V231" s="91"/>
      <c r="W231" s="91"/>
      <c r="X231" s="91"/>
      <c r="Y231" s="91"/>
      <c r="Z231" s="91"/>
      <c r="AA231" s="136"/>
      <c r="AB231" s="133">
        <v>5</v>
      </c>
      <c r="AC231" s="91"/>
      <c r="AD231" s="133">
        <v>13.5</v>
      </c>
      <c r="AE231" s="133">
        <v>7</v>
      </c>
      <c r="AF231" s="133">
        <v>10</v>
      </c>
      <c r="AG231" s="133">
        <v>9.9</v>
      </c>
      <c r="AH231" s="194">
        <v>10</v>
      </c>
      <c r="AI231" s="134">
        <v>9.95</v>
      </c>
      <c r="AJ231" s="91"/>
    </row>
    <row r="232" spans="1:36" ht="12.75">
      <c r="A232" s="133" t="s">
        <v>784</v>
      </c>
      <c r="B232" s="194" t="s">
        <v>2223</v>
      </c>
      <c r="C232" s="93">
        <v>40342</v>
      </c>
      <c r="D232" s="94">
        <v>0.5659722222222222</v>
      </c>
      <c r="E232" s="194">
        <v>18.5</v>
      </c>
      <c r="F232" s="194" t="s">
        <v>116</v>
      </c>
      <c r="G232" s="148" t="s">
        <v>729</v>
      </c>
      <c r="H232" s="194" t="s">
        <v>42</v>
      </c>
      <c r="I232" s="91"/>
      <c r="J232" s="91"/>
      <c r="K232" s="194">
        <v>2</v>
      </c>
      <c r="L232" s="94">
        <v>0.6395833333333333</v>
      </c>
      <c r="M232" s="94">
        <v>0.3965277777777778</v>
      </c>
      <c r="N232" s="194" t="s">
        <v>2210</v>
      </c>
      <c r="O232" s="194" t="s">
        <v>297</v>
      </c>
      <c r="P232" s="91"/>
      <c r="Q232" s="91"/>
      <c r="R232" s="91"/>
      <c r="S232" s="91"/>
      <c r="T232" s="91"/>
      <c r="U232" s="91"/>
      <c r="V232" s="91"/>
      <c r="W232" s="91"/>
      <c r="X232" s="91"/>
      <c r="Y232" s="91"/>
      <c r="Z232" s="91"/>
      <c r="AA232" s="136"/>
      <c r="AB232" s="194">
        <v>5</v>
      </c>
      <c r="AC232" s="91"/>
      <c r="AD232" s="194">
        <v>18.5</v>
      </c>
      <c r="AE232" s="194">
        <v>7</v>
      </c>
      <c r="AF232" s="194">
        <v>8.2</v>
      </c>
      <c r="AG232" s="194">
        <v>8.8</v>
      </c>
      <c r="AH232" s="194">
        <v>8.5</v>
      </c>
      <c r="AI232" s="122">
        <v>8.5</v>
      </c>
      <c r="AJ232" s="91"/>
    </row>
    <row r="233" spans="1:36" ht="12.75">
      <c r="A233" s="133" t="s">
        <v>784</v>
      </c>
      <c r="B233" s="194" t="s">
        <v>2223</v>
      </c>
      <c r="C233" s="197" t="s">
        <v>2224</v>
      </c>
      <c r="D233" s="141">
        <v>0.3958333333333333</v>
      </c>
      <c r="E233" s="133">
        <v>24.5</v>
      </c>
      <c r="F233" s="194" t="s">
        <v>378</v>
      </c>
      <c r="G233" s="195" t="s">
        <v>2225</v>
      </c>
      <c r="H233" s="194" t="s">
        <v>42</v>
      </c>
      <c r="I233" s="194" t="s">
        <v>2226</v>
      </c>
      <c r="J233" s="91">
        <v>0.5</v>
      </c>
      <c r="K233" s="133">
        <v>2</v>
      </c>
      <c r="L233" s="141">
        <v>0.5895833333333333</v>
      </c>
      <c r="M233" s="141">
        <v>0.34652777777777777</v>
      </c>
      <c r="N233" s="194" t="s">
        <v>2214</v>
      </c>
      <c r="O233" s="133" t="s">
        <v>297</v>
      </c>
      <c r="P233" s="91"/>
      <c r="Q233" s="91"/>
      <c r="R233" s="91"/>
      <c r="S233" s="91"/>
      <c r="T233" s="91"/>
      <c r="U233" s="91"/>
      <c r="V233" s="91"/>
      <c r="W233" s="91"/>
      <c r="X233" s="91"/>
      <c r="Y233" s="91"/>
      <c r="Z233" s="91"/>
      <c r="AA233" s="136"/>
      <c r="AB233" s="133">
        <v>5</v>
      </c>
      <c r="AC233" s="91"/>
      <c r="AD233" s="133">
        <v>25.5</v>
      </c>
      <c r="AE233" s="133">
        <v>7</v>
      </c>
      <c r="AF233" s="133">
        <v>7</v>
      </c>
      <c r="AG233" s="133">
        <v>6.8</v>
      </c>
      <c r="AH233" s="133">
        <v>7</v>
      </c>
      <c r="AI233" s="122">
        <v>7</v>
      </c>
      <c r="AJ233" s="133"/>
    </row>
    <row r="234" spans="1:36" ht="12.75">
      <c r="A234" s="133" t="s">
        <v>784</v>
      </c>
      <c r="B234" s="194" t="s">
        <v>2223</v>
      </c>
      <c r="C234" s="139">
        <v>40405</v>
      </c>
      <c r="D234" s="141">
        <v>0.625</v>
      </c>
      <c r="E234" s="133">
        <v>24</v>
      </c>
      <c r="F234" s="194" t="s">
        <v>284</v>
      </c>
      <c r="G234" s="195" t="s">
        <v>2227</v>
      </c>
      <c r="H234" s="194" t="s">
        <v>624</v>
      </c>
      <c r="I234" s="133" t="s">
        <v>625</v>
      </c>
      <c r="J234" s="91"/>
      <c r="K234" s="133"/>
      <c r="L234" s="141">
        <v>0.26805555555555555</v>
      </c>
      <c r="M234" s="141">
        <v>0.5298611111111111</v>
      </c>
      <c r="N234" s="194" t="s">
        <v>632</v>
      </c>
      <c r="O234" s="194" t="s">
        <v>352</v>
      </c>
      <c r="P234" s="91"/>
      <c r="Q234" s="91"/>
      <c r="R234" s="91"/>
      <c r="S234" s="91"/>
      <c r="T234" s="91"/>
      <c r="U234" s="91"/>
      <c r="V234" s="91"/>
      <c r="W234" s="91"/>
      <c r="X234" s="91"/>
      <c r="Y234" s="91"/>
      <c r="Z234" s="91"/>
      <c r="AA234" s="136"/>
      <c r="AB234" s="133">
        <v>10</v>
      </c>
      <c r="AC234" s="91"/>
      <c r="AD234" s="133">
        <v>25</v>
      </c>
      <c r="AE234" s="133">
        <v>7</v>
      </c>
      <c r="AF234" s="133">
        <v>7.6</v>
      </c>
      <c r="AG234" s="133">
        <v>8.1</v>
      </c>
      <c r="AH234" s="91"/>
      <c r="AI234" s="134">
        <v>7.9</v>
      </c>
      <c r="AJ234" s="91"/>
    </row>
    <row r="235" spans="1:36" ht="12.75">
      <c r="A235" s="133" t="s">
        <v>784</v>
      </c>
      <c r="B235" s="194" t="s">
        <v>2223</v>
      </c>
      <c r="C235" s="139">
        <v>40426</v>
      </c>
      <c r="D235" s="141">
        <v>0.4618055555555556</v>
      </c>
      <c r="E235" s="133">
        <v>18.5</v>
      </c>
      <c r="F235" s="194" t="s">
        <v>284</v>
      </c>
      <c r="G235" s="195" t="s">
        <v>633</v>
      </c>
      <c r="H235" s="194" t="s">
        <v>119</v>
      </c>
      <c r="I235" s="194" t="s">
        <v>625</v>
      </c>
      <c r="J235" s="133"/>
      <c r="K235" s="133">
        <v>2</v>
      </c>
      <c r="L235" s="141">
        <v>0.48333333333333334</v>
      </c>
      <c r="M235" s="141">
        <v>0.7451388888888889</v>
      </c>
      <c r="N235" s="133" t="s">
        <v>218</v>
      </c>
      <c r="O235" s="194" t="s">
        <v>352</v>
      </c>
      <c r="P235" s="91"/>
      <c r="Q235" s="91"/>
      <c r="R235" s="91"/>
      <c r="S235" s="91"/>
      <c r="T235" s="91"/>
      <c r="U235" s="91"/>
      <c r="V235" s="91"/>
      <c r="W235" s="91"/>
      <c r="X235" s="91"/>
      <c r="Y235" s="91"/>
      <c r="Z235" s="91"/>
      <c r="AA235" s="136"/>
      <c r="AB235" s="133">
        <v>5</v>
      </c>
      <c r="AC235" s="91"/>
      <c r="AD235" s="133">
        <v>24.5</v>
      </c>
      <c r="AE235" s="133">
        <v>7</v>
      </c>
      <c r="AF235" s="133">
        <v>7.1</v>
      </c>
      <c r="AG235" s="133">
        <v>7.1</v>
      </c>
      <c r="AH235" s="91"/>
      <c r="AI235" s="134">
        <v>7.1</v>
      </c>
      <c r="AJ235" s="91"/>
    </row>
    <row r="236" spans="1:36" ht="12.75">
      <c r="A236" s="133" t="s">
        <v>784</v>
      </c>
      <c r="B236" s="194" t="s">
        <v>2223</v>
      </c>
      <c r="C236" s="139">
        <v>40468</v>
      </c>
      <c r="D236" s="141">
        <v>0.5277777777777778</v>
      </c>
      <c r="E236" s="133">
        <v>14.5</v>
      </c>
      <c r="F236" s="194" t="s">
        <v>378</v>
      </c>
      <c r="G236" s="195" t="s">
        <v>738</v>
      </c>
      <c r="H236" s="194" t="s">
        <v>624</v>
      </c>
      <c r="I236" s="194" t="s">
        <v>625</v>
      </c>
      <c r="J236" s="133"/>
      <c r="K236" s="133">
        <v>2</v>
      </c>
      <c r="L236" s="141">
        <v>0.4298611111111111</v>
      </c>
      <c r="M236" s="141">
        <v>0.6868055555555556</v>
      </c>
      <c r="N236" s="133" t="s">
        <v>214</v>
      </c>
      <c r="O236" s="194" t="s">
        <v>297</v>
      </c>
      <c r="P236" s="91"/>
      <c r="Q236" s="91"/>
      <c r="R236" s="133"/>
      <c r="S236" s="91"/>
      <c r="T236" s="91"/>
      <c r="U236" s="91"/>
      <c r="V236" s="91"/>
      <c r="W236" s="91"/>
      <c r="X236" s="91"/>
      <c r="Y236" s="91"/>
      <c r="Z236" s="91"/>
      <c r="AA236" s="136"/>
      <c r="AB236" s="133">
        <v>5</v>
      </c>
      <c r="AC236" s="91"/>
      <c r="AD236" s="133">
        <v>12</v>
      </c>
      <c r="AE236" s="133">
        <v>7</v>
      </c>
      <c r="AF236" s="133">
        <v>10</v>
      </c>
      <c r="AG236" s="133">
        <v>9.8</v>
      </c>
      <c r="AH236" s="91"/>
      <c r="AI236" s="134">
        <v>9.9</v>
      </c>
      <c r="AJ236" s="194" t="s">
        <v>697</v>
      </c>
    </row>
    <row r="237" spans="1:36" ht="12.75">
      <c r="A237" s="133"/>
      <c r="B237" s="133"/>
      <c r="C237" s="91"/>
      <c r="D237" s="91"/>
      <c r="E237" s="91"/>
      <c r="F237" s="91"/>
      <c r="G237" s="148"/>
      <c r="H237" s="133"/>
      <c r="I237" s="194"/>
      <c r="J237" s="91"/>
      <c r="K237" s="91"/>
      <c r="L237" s="91"/>
      <c r="M237" s="91"/>
      <c r="N237" s="91"/>
      <c r="O237" s="133"/>
      <c r="P237" s="91"/>
      <c r="Q237" s="91"/>
      <c r="R237" s="91"/>
      <c r="S237" s="91"/>
      <c r="T237" s="91"/>
      <c r="U237" s="91"/>
      <c r="V237" s="91"/>
      <c r="W237" s="91"/>
      <c r="X237" s="91"/>
      <c r="Y237" s="91"/>
      <c r="Z237" s="91"/>
      <c r="AA237" s="136"/>
      <c r="AB237" s="91"/>
      <c r="AC237" s="91"/>
      <c r="AD237" s="91"/>
      <c r="AE237" s="91"/>
      <c r="AF237" s="91"/>
      <c r="AG237" s="91"/>
      <c r="AH237" s="91"/>
      <c r="AI237" s="122"/>
      <c r="AJ237" s="91"/>
    </row>
    <row r="238" spans="1:36" ht="12.75">
      <c r="A238" s="133" t="s">
        <v>2228</v>
      </c>
      <c r="B238" s="194" t="s">
        <v>2229</v>
      </c>
      <c r="C238" s="93">
        <v>40287</v>
      </c>
      <c r="D238" s="94">
        <v>0.3229166666666667</v>
      </c>
      <c r="E238" s="194">
        <v>9</v>
      </c>
      <c r="F238" s="194" t="s">
        <v>314</v>
      </c>
      <c r="G238" s="148" t="s">
        <v>635</v>
      </c>
      <c r="H238" s="194" t="s">
        <v>2219</v>
      </c>
      <c r="I238" s="194" t="s">
        <v>630</v>
      </c>
      <c r="J238" s="91"/>
      <c r="K238" s="194">
        <v>2</v>
      </c>
      <c r="L238" s="94">
        <v>0.21875</v>
      </c>
      <c r="M238" s="94">
        <v>0.4930555555555556</v>
      </c>
      <c r="N238" s="194" t="s">
        <v>214</v>
      </c>
      <c r="O238" s="194" t="s">
        <v>286</v>
      </c>
      <c r="P238" s="91"/>
      <c r="Q238" s="91"/>
      <c r="R238" s="91"/>
      <c r="S238" s="91"/>
      <c r="T238" s="91" t="s">
        <v>551</v>
      </c>
      <c r="U238" s="91" t="s">
        <v>551</v>
      </c>
      <c r="V238" s="91"/>
      <c r="W238" s="91" t="s">
        <v>551</v>
      </c>
      <c r="X238" s="91"/>
      <c r="Y238" s="91" t="s">
        <v>551</v>
      </c>
      <c r="Z238" s="91"/>
      <c r="AA238" s="200" t="s">
        <v>2230</v>
      </c>
      <c r="AB238" s="194">
        <v>0.5</v>
      </c>
      <c r="AC238" s="91"/>
      <c r="AD238" s="194">
        <v>4</v>
      </c>
      <c r="AE238" s="194">
        <v>7</v>
      </c>
      <c r="AF238" s="194">
        <v>10.8</v>
      </c>
      <c r="AG238" s="194">
        <v>11.6</v>
      </c>
      <c r="AH238" s="194">
        <v>10.6</v>
      </c>
      <c r="AI238" s="122">
        <v>10.7</v>
      </c>
      <c r="AJ238" s="91" t="s">
        <v>2231</v>
      </c>
    </row>
    <row r="239" spans="1:36" ht="26.25">
      <c r="A239" s="133" t="s">
        <v>2228</v>
      </c>
      <c r="B239" s="194" t="s">
        <v>2229</v>
      </c>
      <c r="C239" s="139">
        <v>40315</v>
      </c>
      <c r="D239" s="141">
        <v>0.32222222222222224</v>
      </c>
      <c r="E239" s="133">
        <v>24</v>
      </c>
      <c r="F239" s="91"/>
      <c r="G239" s="195" t="s">
        <v>724</v>
      </c>
      <c r="H239" s="194" t="s">
        <v>119</v>
      </c>
      <c r="I239" s="133" t="s">
        <v>625</v>
      </c>
      <c r="J239" s="91"/>
      <c r="K239" s="133">
        <v>9</v>
      </c>
      <c r="L239" s="141">
        <v>0.17569444444444446</v>
      </c>
      <c r="M239" s="141">
        <v>0.5006944444444444</v>
      </c>
      <c r="N239" s="194" t="s">
        <v>214</v>
      </c>
      <c r="O239" s="133"/>
      <c r="P239" s="91"/>
      <c r="Q239" s="91"/>
      <c r="R239" s="91"/>
      <c r="S239" s="91"/>
      <c r="T239" s="91" t="s">
        <v>551</v>
      </c>
      <c r="U239" s="91" t="s">
        <v>551</v>
      </c>
      <c r="V239" s="91"/>
      <c r="W239" s="91" t="s">
        <v>551</v>
      </c>
      <c r="X239" s="91"/>
      <c r="Y239" s="91" t="s">
        <v>551</v>
      </c>
      <c r="Z239" s="91" t="s">
        <v>551</v>
      </c>
      <c r="AA239" s="200" t="s">
        <v>2232</v>
      </c>
      <c r="AB239" s="133">
        <v>0.5</v>
      </c>
      <c r="AC239" s="91"/>
      <c r="AD239" s="133">
        <v>14</v>
      </c>
      <c r="AE239" s="133">
        <v>7</v>
      </c>
      <c r="AF239" s="133">
        <v>10</v>
      </c>
      <c r="AG239" s="133">
        <v>10</v>
      </c>
      <c r="AH239" s="133">
        <v>9.8</v>
      </c>
      <c r="AI239" s="122">
        <v>9.9</v>
      </c>
      <c r="AJ239" s="194" t="s">
        <v>2233</v>
      </c>
    </row>
    <row r="240" spans="1:36" ht="39">
      <c r="A240" s="133" t="s">
        <v>2228</v>
      </c>
      <c r="B240" s="194" t="s">
        <v>2229</v>
      </c>
      <c r="C240" s="139">
        <v>40343</v>
      </c>
      <c r="D240" s="141">
        <v>0.3125</v>
      </c>
      <c r="E240" s="133">
        <v>18</v>
      </c>
      <c r="F240" s="194" t="s">
        <v>314</v>
      </c>
      <c r="G240" s="195" t="s">
        <v>635</v>
      </c>
      <c r="H240" s="194" t="s">
        <v>2234</v>
      </c>
      <c r="I240" s="133" t="s">
        <v>630</v>
      </c>
      <c r="J240" s="133"/>
      <c r="K240" s="133">
        <v>2</v>
      </c>
      <c r="L240" s="141">
        <v>0.525</v>
      </c>
      <c r="M240" s="141">
        <v>0.29444444444444445</v>
      </c>
      <c r="N240" s="194" t="s">
        <v>234</v>
      </c>
      <c r="O240" s="133" t="s">
        <v>286</v>
      </c>
      <c r="P240" s="91"/>
      <c r="Q240" s="91"/>
      <c r="R240" s="91"/>
      <c r="S240" s="91"/>
      <c r="T240" s="91"/>
      <c r="U240" s="91" t="s">
        <v>551</v>
      </c>
      <c r="V240" s="91"/>
      <c r="W240" s="91"/>
      <c r="X240" s="91" t="s">
        <v>551</v>
      </c>
      <c r="Y240" s="91"/>
      <c r="Z240" s="91"/>
      <c r="AA240" s="200" t="s">
        <v>2235</v>
      </c>
      <c r="AB240" s="133">
        <v>0.5</v>
      </c>
      <c r="AC240" s="91"/>
      <c r="AD240" s="133">
        <v>18</v>
      </c>
      <c r="AE240" s="133">
        <v>7</v>
      </c>
      <c r="AF240" s="133">
        <v>8.8</v>
      </c>
      <c r="AG240" s="133">
        <v>8.6</v>
      </c>
      <c r="AH240" s="133">
        <v>8.6</v>
      </c>
      <c r="AI240" s="134">
        <v>8.6</v>
      </c>
      <c r="AJ240" s="133"/>
    </row>
    <row r="241" spans="1:36" ht="26.25">
      <c r="A241" s="133" t="s">
        <v>2228</v>
      </c>
      <c r="B241" s="194" t="s">
        <v>2229</v>
      </c>
      <c r="C241" s="139">
        <v>40370</v>
      </c>
      <c r="D241" s="141">
        <v>0.3020833333333333</v>
      </c>
      <c r="E241" s="133">
        <v>22.5</v>
      </c>
      <c r="F241" s="194" t="s">
        <v>314</v>
      </c>
      <c r="G241" s="195" t="s">
        <v>635</v>
      </c>
      <c r="H241" s="194" t="s">
        <v>2219</v>
      </c>
      <c r="I241" s="194" t="s">
        <v>630</v>
      </c>
      <c r="J241" s="133">
        <v>0.5</v>
      </c>
      <c r="K241" s="133">
        <v>1</v>
      </c>
      <c r="L241" s="141">
        <v>0.47222222222222227</v>
      </c>
      <c r="M241" s="141">
        <v>0.2125</v>
      </c>
      <c r="N241" s="194" t="s">
        <v>234</v>
      </c>
      <c r="O241" s="133" t="s">
        <v>286</v>
      </c>
      <c r="P241" s="91"/>
      <c r="Q241" s="91"/>
      <c r="R241" s="91"/>
      <c r="S241" s="91"/>
      <c r="T241" s="91"/>
      <c r="U241" s="91" t="s">
        <v>551</v>
      </c>
      <c r="V241" s="91"/>
      <c r="W241" s="91"/>
      <c r="X241" s="91"/>
      <c r="Y241" s="91"/>
      <c r="Z241" s="91"/>
      <c r="AA241" s="200" t="s">
        <v>2236</v>
      </c>
      <c r="AB241" s="133">
        <v>0.5</v>
      </c>
      <c r="AC241" s="91"/>
      <c r="AD241" s="133">
        <v>24</v>
      </c>
      <c r="AE241" s="133">
        <v>7</v>
      </c>
      <c r="AF241" s="133">
        <v>6.8</v>
      </c>
      <c r="AG241" s="133">
        <v>6.8</v>
      </c>
      <c r="AH241" s="133">
        <v>6.8</v>
      </c>
      <c r="AI241" s="122">
        <v>6.8</v>
      </c>
      <c r="AJ241" s="91"/>
    </row>
    <row r="242" spans="1:36" ht="12.75">
      <c r="A242" s="133" t="s">
        <v>2228</v>
      </c>
      <c r="B242" s="194" t="s">
        <v>2229</v>
      </c>
      <c r="C242" s="139">
        <v>40406</v>
      </c>
      <c r="D242" s="141">
        <v>0.2916666666666667</v>
      </c>
      <c r="E242" s="133">
        <v>17</v>
      </c>
      <c r="F242" s="194" t="s">
        <v>314</v>
      </c>
      <c r="G242" s="195" t="s">
        <v>635</v>
      </c>
      <c r="H242" s="194" t="s">
        <v>1889</v>
      </c>
      <c r="I242" s="133" t="s">
        <v>630</v>
      </c>
      <c r="J242" s="195" t="s">
        <v>2237</v>
      </c>
      <c r="K242" s="133">
        <v>1</v>
      </c>
      <c r="L242" s="141"/>
      <c r="M242" s="133"/>
      <c r="N242" s="194" t="s">
        <v>214</v>
      </c>
      <c r="O242" s="194" t="s">
        <v>297</v>
      </c>
      <c r="P242" s="91"/>
      <c r="Q242" s="91"/>
      <c r="R242" s="91"/>
      <c r="S242" s="91"/>
      <c r="T242" s="91"/>
      <c r="U242" s="91" t="s">
        <v>551</v>
      </c>
      <c r="V242" s="91"/>
      <c r="W242" s="91"/>
      <c r="X242" s="91"/>
      <c r="Y242" s="133"/>
      <c r="Z242" s="91"/>
      <c r="AA242" s="200" t="s">
        <v>2238</v>
      </c>
      <c r="AB242" s="133">
        <v>0.5</v>
      </c>
      <c r="AC242" s="91"/>
      <c r="AD242" s="133">
        <v>23</v>
      </c>
      <c r="AE242" s="133">
        <v>7</v>
      </c>
      <c r="AF242" s="133">
        <v>7</v>
      </c>
      <c r="AG242" s="133">
        <v>7.4</v>
      </c>
      <c r="AH242" s="133">
        <v>7.4</v>
      </c>
      <c r="AI242" s="122">
        <v>7.3</v>
      </c>
      <c r="AJ242" s="91"/>
    </row>
    <row r="243" spans="1:36" ht="26.25">
      <c r="A243" s="133" t="s">
        <v>2228</v>
      </c>
      <c r="B243" s="194" t="s">
        <v>2229</v>
      </c>
      <c r="C243" s="139">
        <v>40441</v>
      </c>
      <c r="D243" s="141">
        <v>0.2916666666666667</v>
      </c>
      <c r="E243" s="133">
        <v>10</v>
      </c>
      <c r="F243" s="194" t="s">
        <v>378</v>
      </c>
      <c r="G243" s="195" t="s">
        <v>635</v>
      </c>
      <c r="H243" s="133" t="s">
        <v>119</v>
      </c>
      <c r="I243" s="194" t="s">
        <v>625</v>
      </c>
      <c r="J243" s="133"/>
      <c r="K243" s="133">
        <v>3</v>
      </c>
      <c r="L243" s="141">
        <v>0.4201388888888889</v>
      </c>
      <c r="M243" s="141">
        <v>0.1625</v>
      </c>
      <c r="N243" s="194" t="s">
        <v>234</v>
      </c>
      <c r="O243" s="133" t="s">
        <v>286</v>
      </c>
      <c r="P243" s="91"/>
      <c r="Q243" s="91"/>
      <c r="R243" s="91"/>
      <c r="S243" s="91"/>
      <c r="T243" s="91" t="s">
        <v>551</v>
      </c>
      <c r="U243" s="91" t="s">
        <v>551</v>
      </c>
      <c r="V243" s="91"/>
      <c r="W243" s="91"/>
      <c r="X243" s="91"/>
      <c r="Y243" s="91"/>
      <c r="Z243" s="91"/>
      <c r="AA243" s="200" t="s">
        <v>2239</v>
      </c>
      <c r="AB243" s="133">
        <v>5</v>
      </c>
      <c r="AC243" s="91"/>
      <c r="AD243" s="133">
        <v>17</v>
      </c>
      <c r="AE243" s="133">
        <v>7</v>
      </c>
      <c r="AF243" s="133">
        <v>8.6</v>
      </c>
      <c r="AG243" s="133">
        <v>8.9</v>
      </c>
      <c r="AH243" s="133">
        <v>8.8</v>
      </c>
      <c r="AI243" s="122">
        <v>8.7</v>
      </c>
      <c r="AJ243" s="133"/>
    </row>
    <row r="244" spans="1:36" ht="26.25">
      <c r="A244" s="133" t="s">
        <v>2228</v>
      </c>
      <c r="B244" s="194" t="s">
        <v>2229</v>
      </c>
      <c r="C244" s="139">
        <v>40468</v>
      </c>
      <c r="D244" s="141">
        <v>0.2916666666666667</v>
      </c>
      <c r="E244" s="133">
        <v>6</v>
      </c>
      <c r="F244" s="194" t="s">
        <v>378</v>
      </c>
      <c r="G244" s="195" t="s">
        <v>635</v>
      </c>
      <c r="H244" s="133" t="s">
        <v>119</v>
      </c>
      <c r="I244" s="194" t="s">
        <v>625</v>
      </c>
      <c r="J244" s="91"/>
      <c r="K244" s="133">
        <v>2</v>
      </c>
      <c r="L244" s="141">
        <v>0.3277777777777778</v>
      </c>
      <c r="M244" s="141">
        <v>0.06597222222222222</v>
      </c>
      <c r="N244" s="133" t="s">
        <v>214</v>
      </c>
      <c r="O244" s="133" t="s">
        <v>286</v>
      </c>
      <c r="P244" s="91"/>
      <c r="Q244" s="91"/>
      <c r="R244" s="91"/>
      <c r="S244" s="91"/>
      <c r="T244" s="91"/>
      <c r="U244" s="91" t="s">
        <v>551</v>
      </c>
      <c r="V244" s="91"/>
      <c r="W244" s="91"/>
      <c r="X244" s="91"/>
      <c r="Y244" s="133"/>
      <c r="Z244" s="91"/>
      <c r="AA244" s="200" t="s">
        <v>2240</v>
      </c>
      <c r="AB244" s="194">
        <v>5</v>
      </c>
      <c r="AC244" s="91"/>
      <c r="AD244" s="133">
        <v>10</v>
      </c>
      <c r="AE244" s="133">
        <v>7</v>
      </c>
      <c r="AF244" s="133">
        <v>10</v>
      </c>
      <c r="AG244" s="133">
        <v>10</v>
      </c>
      <c r="AH244" s="91"/>
      <c r="AI244" s="134">
        <v>10</v>
      </c>
      <c r="AJ244" s="133"/>
    </row>
    <row r="245" spans="1:36" ht="12.75">
      <c r="A245" s="133"/>
      <c r="B245" s="133"/>
      <c r="C245" s="91"/>
      <c r="D245" s="91"/>
      <c r="E245" s="91"/>
      <c r="F245" s="91"/>
      <c r="G245" s="148"/>
      <c r="H245" s="133"/>
      <c r="I245" s="91"/>
      <c r="J245" s="91"/>
      <c r="K245" s="91"/>
      <c r="L245" s="91"/>
      <c r="M245" s="91"/>
      <c r="N245" s="91"/>
      <c r="O245" s="133"/>
      <c r="P245" s="91"/>
      <c r="Q245" s="91"/>
      <c r="R245" s="91"/>
      <c r="S245" s="91"/>
      <c r="T245" s="91"/>
      <c r="U245" s="91"/>
      <c r="V245" s="91"/>
      <c r="W245" s="91"/>
      <c r="X245" s="91"/>
      <c r="Y245" s="91"/>
      <c r="Z245" s="91"/>
      <c r="AA245" s="136"/>
      <c r="AB245" s="91"/>
      <c r="AC245" s="91"/>
      <c r="AD245" s="91"/>
      <c r="AE245" s="91"/>
      <c r="AF245" s="91"/>
      <c r="AG245" s="91"/>
      <c r="AH245" s="91"/>
      <c r="AI245" s="122"/>
      <c r="AJ245" s="91"/>
    </row>
    <row r="246" spans="1:36" ht="12.75">
      <c r="A246" s="194" t="s">
        <v>2241</v>
      </c>
      <c r="B246" s="194" t="s">
        <v>530</v>
      </c>
      <c r="C246" s="139">
        <v>40285</v>
      </c>
      <c r="D246" s="141">
        <v>0.5833333333333334</v>
      </c>
      <c r="E246" s="133">
        <v>6</v>
      </c>
      <c r="F246" s="133"/>
      <c r="G246" s="144"/>
      <c r="H246" s="194" t="s">
        <v>63</v>
      </c>
      <c r="I246" s="194" t="s">
        <v>630</v>
      </c>
      <c r="J246" s="91"/>
      <c r="K246" s="133">
        <v>1</v>
      </c>
      <c r="L246" s="141">
        <v>0.16666666666666666</v>
      </c>
      <c r="M246" s="141">
        <v>0.4444444444444444</v>
      </c>
      <c r="N246" s="194" t="s">
        <v>632</v>
      </c>
      <c r="O246" s="133"/>
      <c r="P246" s="91"/>
      <c r="Q246" s="91"/>
      <c r="R246" s="91"/>
      <c r="S246" s="91"/>
      <c r="T246" s="91"/>
      <c r="U246" s="91"/>
      <c r="V246" s="91"/>
      <c r="W246" s="91"/>
      <c r="X246" s="91"/>
      <c r="Y246" s="91"/>
      <c r="Z246" s="91"/>
      <c r="AA246" s="136"/>
      <c r="AB246" s="133">
        <v>5</v>
      </c>
      <c r="AC246" s="133"/>
      <c r="AD246" s="133">
        <v>9.5</v>
      </c>
      <c r="AE246" s="133">
        <v>6.5</v>
      </c>
      <c r="AF246" s="133">
        <v>10.8</v>
      </c>
      <c r="AG246" s="133">
        <v>11.6</v>
      </c>
      <c r="AH246" s="194">
        <v>11.6</v>
      </c>
      <c r="AI246" s="134">
        <v>11.2</v>
      </c>
      <c r="AJ246" s="91"/>
    </row>
    <row r="247" spans="1:36" ht="12.75">
      <c r="A247" s="194" t="s">
        <v>2241</v>
      </c>
      <c r="B247" s="194" t="s">
        <v>530</v>
      </c>
      <c r="C247" s="139">
        <v>40341</v>
      </c>
      <c r="D247" s="141">
        <v>0.6041666666666666</v>
      </c>
      <c r="E247" s="133">
        <v>19.5</v>
      </c>
      <c r="F247" s="133"/>
      <c r="G247" s="144"/>
      <c r="H247" s="133" t="s">
        <v>42</v>
      </c>
      <c r="I247" s="133" t="s">
        <v>630</v>
      </c>
      <c r="J247" s="133"/>
      <c r="K247" s="133">
        <v>1</v>
      </c>
      <c r="L247" s="141">
        <v>0.5944444444444444</v>
      </c>
      <c r="M247" s="141"/>
      <c r="N247" s="194" t="s">
        <v>621</v>
      </c>
      <c r="O247" s="133" t="s">
        <v>286</v>
      </c>
      <c r="P247" s="91"/>
      <c r="Q247" s="91"/>
      <c r="R247" s="91"/>
      <c r="S247" s="91"/>
      <c r="T247" s="91"/>
      <c r="U247" s="91"/>
      <c r="V247" s="91"/>
      <c r="W247" s="91"/>
      <c r="X247" s="91"/>
      <c r="Y247" s="91"/>
      <c r="Z247" s="91"/>
      <c r="AA247" s="136"/>
      <c r="AB247" s="133"/>
      <c r="AC247" s="133"/>
      <c r="AD247" s="133">
        <v>19</v>
      </c>
      <c r="AE247" s="133">
        <v>7</v>
      </c>
      <c r="AF247" s="133">
        <v>8.4</v>
      </c>
      <c r="AG247" s="133">
        <v>8.7</v>
      </c>
      <c r="AH247" s="91"/>
      <c r="AI247" s="134">
        <v>8.6</v>
      </c>
      <c r="AJ247" s="91"/>
    </row>
    <row r="248" spans="1:36" ht="12.75">
      <c r="A248" s="194" t="s">
        <v>2241</v>
      </c>
      <c r="B248" s="194" t="s">
        <v>530</v>
      </c>
      <c r="C248" s="139">
        <v>40369</v>
      </c>
      <c r="D248" s="141">
        <v>0.7708333333333334</v>
      </c>
      <c r="E248" s="133">
        <v>22</v>
      </c>
      <c r="F248" s="133"/>
      <c r="G248" s="144"/>
      <c r="H248" s="194" t="s">
        <v>42</v>
      </c>
      <c r="I248" s="133" t="s">
        <v>630</v>
      </c>
      <c r="J248" s="133">
        <v>1</v>
      </c>
      <c r="K248" s="133">
        <v>1</v>
      </c>
      <c r="L248" s="141"/>
      <c r="M248" s="141"/>
      <c r="N248" s="133"/>
      <c r="O248" s="133"/>
      <c r="P248" s="91"/>
      <c r="Q248" s="91"/>
      <c r="R248" s="91"/>
      <c r="S248" s="91"/>
      <c r="T248" s="91"/>
      <c r="U248" s="91"/>
      <c r="V248" s="91"/>
      <c r="W248" s="91"/>
      <c r="X248" s="91"/>
      <c r="Y248" s="91"/>
      <c r="Z248" s="91"/>
      <c r="AA248" s="136"/>
      <c r="AB248" s="194">
        <v>10</v>
      </c>
      <c r="AC248" s="133"/>
      <c r="AD248" s="133">
        <v>27</v>
      </c>
      <c r="AE248" s="133">
        <v>6.8</v>
      </c>
      <c r="AF248" s="133">
        <v>5.9</v>
      </c>
      <c r="AG248" s="133">
        <v>5.8</v>
      </c>
      <c r="AH248" s="91"/>
      <c r="AI248" s="134">
        <v>5.85</v>
      </c>
      <c r="AJ248" s="91"/>
    </row>
    <row r="249" spans="1:36" ht="12.75">
      <c r="A249" s="194" t="s">
        <v>2241</v>
      </c>
      <c r="B249" s="194" t="s">
        <v>530</v>
      </c>
      <c r="C249" s="139">
        <v>40405</v>
      </c>
      <c r="D249" s="141">
        <v>0.375</v>
      </c>
      <c r="E249" s="133">
        <v>20</v>
      </c>
      <c r="F249" s="194" t="s">
        <v>284</v>
      </c>
      <c r="G249" s="195" t="s">
        <v>619</v>
      </c>
      <c r="H249" s="133" t="s">
        <v>119</v>
      </c>
      <c r="I249" s="133" t="s">
        <v>625</v>
      </c>
      <c r="J249" s="91"/>
      <c r="K249" s="196" t="s">
        <v>2242</v>
      </c>
      <c r="L249" s="141">
        <v>0.26805555555555555</v>
      </c>
      <c r="M249" s="141">
        <v>0.5166666666666667</v>
      </c>
      <c r="N249" s="133" t="s">
        <v>225</v>
      </c>
      <c r="O249" s="194" t="s">
        <v>286</v>
      </c>
      <c r="P249" s="91"/>
      <c r="Q249" s="91"/>
      <c r="R249" s="91"/>
      <c r="S249" s="91"/>
      <c r="T249" s="91"/>
      <c r="U249" s="91"/>
      <c r="V249" s="91"/>
      <c r="W249" s="91"/>
      <c r="X249" s="91"/>
      <c r="Y249" s="91"/>
      <c r="Z249" s="91"/>
      <c r="AA249" s="136"/>
      <c r="AB249" s="133"/>
      <c r="AC249" s="133"/>
      <c r="AD249" s="133">
        <v>22</v>
      </c>
      <c r="AE249" s="133">
        <v>6.8</v>
      </c>
      <c r="AF249" s="133">
        <v>6.8</v>
      </c>
      <c r="AG249" s="133">
        <v>6.8</v>
      </c>
      <c r="AH249" s="91"/>
      <c r="AI249" s="134">
        <v>6.8</v>
      </c>
      <c r="AJ249" s="91"/>
    </row>
    <row r="250" spans="1:36" ht="12.75">
      <c r="A250" s="133"/>
      <c r="B250" s="133"/>
      <c r="C250" s="91"/>
      <c r="D250" s="91"/>
      <c r="E250" s="91"/>
      <c r="F250" s="91"/>
      <c r="G250" s="148"/>
      <c r="H250" s="133"/>
      <c r="I250" s="91"/>
      <c r="J250" s="91"/>
      <c r="K250" s="91"/>
      <c r="L250" s="91"/>
      <c r="M250" s="91"/>
      <c r="N250" s="91"/>
      <c r="O250" s="133"/>
      <c r="P250" s="91"/>
      <c r="Q250" s="91"/>
      <c r="R250" s="91"/>
      <c r="S250" s="91"/>
      <c r="T250" s="91"/>
      <c r="U250" s="91"/>
      <c r="V250" s="91"/>
      <c r="W250" s="91"/>
      <c r="X250" s="91"/>
      <c r="Y250" s="91"/>
      <c r="Z250" s="91"/>
      <c r="AA250" s="136"/>
      <c r="AB250" s="91"/>
      <c r="AC250" s="91"/>
      <c r="AD250" s="91"/>
      <c r="AE250" s="91"/>
      <c r="AF250" s="91"/>
      <c r="AG250" s="91"/>
      <c r="AH250" s="91"/>
      <c r="AI250" s="122"/>
      <c r="AJ250" s="91"/>
    </row>
    <row r="251" spans="1:36" ht="12.75">
      <c r="A251" s="133" t="s">
        <v>1575</v>
      </c>
      <c r="B251" s="194" t="s">
        <v>1076</v>
      </c>
      <c r="C251" s="93">
        <v>40285</v>
      </c>
      <c r="D251" s="94">
        <v>0.6354166666666666</v>
      </c>
      <c r="E251" s="194">
        <v>4</v>
      </c>
      <c r="F251" s="91"/>
      <c r="G251" s="148" t="s">
        <v>721</v>
      </c>
      <c r="H251" s="194" t="s">
        <v>63</v>
      </c>
      <c r="I251" s="194" t="s">
        <v>630</v>
      </c>
      <c r="J251" s="91">
        <v>0.5</v>
      </c>
      <c r="K251" s="194">
        <v>1</v>
      </c>
      <c r="L251" s="94">
        <v>0.6666666666666666</v>
      </c>
      <c r="M251" s="94">
        <v>0.375</v>
      </c>
      <c r="N251" s="194" t="s">
        <v>632</v>
      </c>
      <c r="O251" s="194" t="s">
        <v>286</v>
      </c>
      <c r="P251" s="91"/>
      <c r="Q251" s="91"/>
      <c r="R251" s="91"/>
      <c r="S251" s="91"/>
      <c r="T251" s="91"/>
      <c r="U251" s="91"/>
      <c r="V251" s="91"/>
      <c r="W251" s="91"/>
      <c r="X251" s="91"/>
      <c r="Y251" s="91"/>
      <c r="Z251" s="91"/>
      <c r="AA251" s="136"/>
      <c r="AB251" s="91">
        <v>15</v>
      </c>
      <c r="AC251" s="91"/>
      <c r="AD251" s="194">
        <v>8.5</v>
      </c>
      <c r="AE251" s="194">
        <v>6.5</v>
      </c>
      <c r="AF251" s="194">
        <v>11.4</v>
      </c>
      <c r="AG251" s="194">
        <v>11</v>
      </c>
      <c r="AH251" s="91"/>
      <c r="AI251" s="122">
        <v>11.2</v>
      </c>
      <c r="AJ251" s="91"/>
    </row>
    <row r="252" spans="1:36" ht="12.75">
      <c r="A252" s="133" t="s">
        <v>1575</v>
      </c>
      <c r="B252" s="133" t="s">
        <v>1076</v>
      </c>
      <c r="C252" s="139">
        <v>40313</v>
      </c>
      <c r="D252" s="141">
        <v>0.375</v>
      </c>
      <c r="E252" s="133">
        <v>16.5</v>
      </c>
      <c r="F252" s="194" t="s">
        <v>116</v>
      </c>
      <c r="G252" s="195" t="s">
        <v>2243</v>
      </c>
      <c r="H252" s="194" t="s">
        <v>1534</v>
      </c>
      <c r="I252" s="133" t="s">
        <v>625</v>
      </c>
      <c r="J252" s="91"/>
      <c r="K252" s="133">
        <v>3</v>
      </c>
      <c r="L252" s="141">
        <v>0.65</v>
      </c>
      <c r="M252" s="141">
        <v>0.3958333333333333</v>
      </c>
      <c r="N252" s="194" t="s">
        <v>336</v>
      </c>
      <c r="O252" s="133" t="s">
        <v>297</v>
      </c>
      <c r="P252" s="91"/>
      <c r="Q252" s="91"/>
      <c r="R252" s="91"/>
      <c r="S252" s="91"/>
      <c r="T252" s="91"/>
      <c r="U252" s="91"/>
      <c r="V252" s="91"/>
      <c r="W252" s="91"/>
      <c r="X252" s="91"/>
      <c r="Y252" s="91"/>
      <c r="Z252" s="91"/>
      <c r="AA252" s="136"/>
      <c r="AB252" s="133">
        <v>15</v>
      </c>
      <c r="AC252" s="91"/>
      <c r="AD252" s="133">
        <v>15</v>
      </c>
      <c r="AE252" s="133">
        <v>6.5</v>
      </c>
      <c r="AF252" s="133">
        <v>7.8</v>
      </c>
      <c r="AG252" s="133">
        <v>8.2</v>
      </c>
      <c r="AH252" s="91"/>
      <c r="AI252" s="134">
        <v>8</v>
      </c>
      <c r="AJ252" s="91"/>
    </row>
    <row r="253" spans="1:36" ht="12.75">
      <c r="A253" s="133" t="s">
        <v>1575</v>
      </c>
      <c r="B253" s="133" t="s">
        <v>1076</v>
      </c>
      <c r="C253" s="139">
        <v>40341</v>
      </c>
      <c r="D253" s="141">
        <v>0.34027777777777773</v>
      </c>
      <c r="E253" s="133">
        <v>15.5</v>
      </c>
      <c r="F253" s="133"/>
      <c r="G253" s="144"/>
      <c r="H253" s="194" t="s">
        <v>42</v>
      </c>
      <c r="I253" s="194" t="s">
        <v>625</v>
      </c>
      <c r="J253" s="133"/>
      <c r="K253" s="133">
        <v>2</v>
      </c>
      <c r="L253" s="141">
        <v>0.5944444444444444</v>
      </c>
      <c r="M253" s="141">
        <v>0.34097222222222223</v>
      </c>
      <c r="N253" s="133" t="s">
        <v>336</v>
      </c>
      <c r="O253" s="133"/>
      <c r="P253" s="91"/>
      <c r="Q253" s="91"/>
      <c r="R253" s="91"/>
      <c r="S253" s="91"/>
      <c r="T253" s="91"/>
      <c r="U253" s="91"/>
      <c r="V253" s="91"/>
      <c r="W253" s="91"/>
      <c r="X253" s="91"/>
      <c r="Y253" s="91"/>
      <c r="Z253" s="91"/>
      <c r="AA253" s="136"/>
      <c r="AB253" s="133">
        <v>20</v>
      </c>
      <c r="AC253" s="91"/>
      <c r="AD253" s="133">
        <v>17</v>
      </c>
      <c r="AE253" s="133">
        <v>6.5</v>
      </c>
      <c r="AF253" s="133">
        <v>6.8</v>
      </c>
      <c r="AG253" s="133">
        <v>7.2</v>
      </c>
      <c r="AH253" s="91"/>
      <c r="AI253" s="134">
        <v>7</v>
      </c>
      <c r="AJ253" s="91"/>
    </row>
    <row r="254" spans="1:36" ht="12.75">
      <c r="A254" s="133" t="s">
        <v>1575</v>
      </c>
      <c r="B254" s="133" t="s">
        <v>1076</v>
      </c>
      <c r="C254" s="139">
        <v>40383</v>
      </c>
      <c r="D254" s="141">
        <v>0.6833333333333332</v>
      </c>
      <c r="E254" s="133">
        <v>22</v>
      </c>
      <c r="F254" s="194" t="s">
        <v>58</v>
      </c>
      <c r="G254" s="195" t="s">
        <v>638</v>
      </c>
      <c r="H254" s="194" t="s">
        <v>1534</v>
      </c>
      <c r="I254" s="133" t="s">
        <v>625</v>
      </c>
      <c r="J254" s="91"/>
      <c r="K254" s="133">
        <v>1</v>
      </c>
      <c r="L254" s="141">
        <v>0.5902777777777778</v>
      </c>
      <c r="M254" s="141">
        <v>0.4861111111111111</v>
      </c>
      <c r="N254" s="194" t="s">
        <v>214</v>
      </c>
      <c r="O254" s="194" t="s">
        <v>297</v>
      </c>
      <c r="P254" s="91"/>
      <c r="Q254" s="91"/>
      <c r="R254" s="91"/>
      <c r="S254" s="91"/>
      <c r="T254" s="91"/>
      <c r="U254" s="91"/>
      <c r="V254" s="91"/>
      <c r="W254" s="91"/>
      <c r="X254" s="91"/>
      <c r="Y254" s="91"/>
      <c r="Z254" s="91"/>
      <c r="AA254" s="136"/>
      <c r="AB254" s="133">
        <v>20</v>
      </c>
      <c r="AC254" s="91"/>
      <c r="AD254" s="133">
        <v>24.5</v>
      </c>
      <c r="AE254" s="133">
        <v>6.5</v>
      </c>
      <c r="AF254" s="133">
        <v>6.4</v>
      </c>
      <c r="AG254" s="133">
        <v>6.8</v>
      </c>
      <c r="AH254" s="91"/>
      <c r="AI254" s="134">
        <v>6.6</v>
      </c>
      <c r="AJ254" s="91"/>
    </row>
    <row r="255" spans="1:36" ht="12.75">
      <c r="A255" s="133" t="s">
        <v>1575</v>
      </c>
      <c r="B255" s="194" t="s">
        <v>1076</v>
      </c>
      <c r="C255" s="139">
        <v>40439</v>
      </c>
      <c r="D255" s="141">
        <v>0.3645833333333333</v>
      </c>
      <c r="E255" s="133">
        <v>5.5</v>
      </c>
      <c r="F255" s="91"/>
      <c r="G255" s="144"/>
      <c r="H255" s="194" t="s">
        <v>119</v>
      </c>
      <c r="I255" s="194" t="s">
        <v>630</v>
      </c>
      <c r="J255" s="91"/>
      <c r="K255" s="133">
        <v>1</v>
      </c>
      <c r="L255" s="141">
        <v>0.49513888888888885</v>
      </c>
      <c r="M255" s="141">
        <v>0.24166666666666667</v>
      </c>
      <c r="N255" s="194" t="s">
        <v>227</v>
      </c>
      <c r="O255" s="133" t="s">
        <v>286</v>
      </c>
      <c r="P255" s="91"/>
      <c r="Q255" s="91"/>
      <c r="R255" s="91"/>
      <c r="S255" s="91"/>
      <c r="T255" s="91"/>
      <c r="U255" s="91"/>
      <c r="V255" s="91"/>
      <c r="W255" s="91"/>
      <c r="X255" s="91"/>
      <c r="Y255" s="91"/>
      <c r="Z255" s="91"/>
      <c r="AA255" s="136"/>
      <c r="AB255" s="133">
        <v>20</v>
      </c>
      <c r="AC255" s="91"/>
      <c r="AD255" s="133">
        <v>15</v>
      </c>
      <c r="AE255" s="133">
        <v>6.5</v>
      </c>
      <c r="AF255" s="133">
        <v>7</v>
      </c>
      <c r="AG255" s="133">
        <v>7</v>
      </c>
      <c r="AH255" s="91"/>
      <c r="AI255" s="134">
        <v>7</v>
      </c>
      <c r="AJ255" s="91"/>
    </row>
    <row r="256" spans="1:36" ht="12.75">
      <c r="A256" s="133" t="s">
        <v>1575</v>
      </c>
      <c r="B256" s="133" t="s">
        <v>1076</v>
      </c>
      <c r="C256" s="139">
        <v>40467</v>
      </c>
      <c r="D256" s="198">
        <v>0.5694444444444444</v>
      </c>
      <c r="E256" s="133">
        <v>11.5</v>
      </c>
      <c r="F256" s="194" t="s">
        <v>58</v>
      </c>
      <c r="G256" s="195" t="s">
        <v>2047</v>
      </c>
      <c r="H256" s="194" t="s">
        <v>1534</v>
      </c>
      <c r="I256" s="133" t="s">
        <v>630</v>
      </c>
      <c r="J256" s="133"/>
      <c r="K256" s="133">
        <v>1</v>
      </c>
      <c r="L256" s="141">
        <v>0.39444444444444443</v>
      </c>
      <c r="M256" s="141">
        <v>0.65</v>
      </c>
      <c r="N256" s="194" t="s">
        <v>225</v>
      </c>
      <c r="O256" s="133"/>
      <c r="P256" s="91"/>
      <c r="Q256" s="91"/>
      <c r="R256" s="91"/>
      <c r="S256" s="91"/>
      <c r="T256" s="91"/>
      <c r="U256" s="91"/>
      <c r="V256" s="91"/>
      <c r="W256" s="91"/>
      <c r="X256" s="91"/>
      <c r="Y256" s="91"/>
      <c r="Z256" s="91"/>
      <c r="AA256" s="136"/>
      <c r="AB256" s="133">
        <v>20</v>
      </c>
      <c r="AC256" s="91"/>
      <c r="AD256" s="133">
        <v>10</v>
      </c>
      <c r="AE256" s="133">
        <v>6.5</v>
      </c>
      <c r="AF256" s="133">
        <v>9.4</v>
      </c>
      <c r="AG256" s="133">
        <v>9.6</v>
      </c>
      <c r="AH256" s="91"/>
      <c r="AI256" s="134">
        <v>9.5</v>
      </c>
      <c r="AJ256" s="91"/>
    </row>
    <row r="257" spans="1:36" ht="12.75">
      <c r="A257" s="133"/>
      <c r="B257" s="133"/>
      <c r="C257" s="91"/>
      <c r="D257" s="91"/>
      <c r="E257" s="91"/>
      <c r="F257" s="91"/>
      <c r="G257" s="148"/>
      <c r="H257" s="133"/>
      <c r="I257" s="91"/>
      <c r="J257" s="91"/>
      <c r="K257" s="91"/>
      <c r="L257" s="91"/>
      <c r="M257" s="91"/>
      <c r="N257" s="91"/>
      <c r="O257" s="133"/>
      <c r="P257" s="91"/>
      <c r="Q257" s="91"/>
      <c r="R257" s="91"/>
      <c r="S257" s="91"/>
      <c r="T257" s="91"/>
      <c r="U257" s="91"/>
      <c r="V257" s="91"/>
      <c r="W257" s="91"/>
      <c r="X257" s="91"/>
      <c r="Y257" s="91"/>
      <c r="Z257" s="91"/>
      <c r="AA257" s="136"/>
      <c r="AB257" s="91"/>
      <c r="AC257" s="91"/>
      <c r="AD257" s="91"/>
      <c r="AE257" s="91"/>
      <c r="AF257" s="91"/>
      <c r="AG257" s="91"/>
      <c r="AH257" s="91"/>
      <c r="AI257" s="122"/>
      <c r="AJ257" s="91"/>
    </row>
    <row r="258" spans="1:36" ht="12.75">
      <c r="A258" s="133" t="s">
        <v>1586</v>
      </c>
      <c r="B258" s="133" t="s">
        <v>660</v>
      </c>
      <c r="C258" s="139">
        <v>40284</v>
      </c>
      <c r="D258" s="141">
        <v>0.47222222222222227</v>
      </c>
      <c r="E258" s="133">
        <v>5</v>
      </c>
      <c r="F258" s="194" t="s">
        <v>378</v>
      </c>
      <c r="G258" s="144" t="s">
        <v>1588</v>
      </c>
      <c r="H258" s="194" t="s">
        <v>63</v>
      </c>
      <c r="I258" s="133" t="s">
        <v>625</v>
      </c>
      <c r="J258" s="91"/>
      <c r="K258" s="133">
        <v>1</v>
      </c>
      <c r="L258" s="141">
        <v>0.6555555555555556</v>
      </c>
      <c r="M258" s="141">
        <v>0.40138888888888885</v>
      </c>
      <c r="N258" s="133" t="s">
        <v>211</v>
      </c>
      <c r="O258" s="133" t="s">
        <v>297</v>
      </c>
      <c r="P258" s="91"/>
      <c r="Q258" s="91"/>
      <c r="R258" s="91"/>
      <c r="S258" s="91"/>
      <c r="T258" s="91"/>
      <c r="U258" s="91"/>
      <c r="V258" s="91"/>
      <c r="W258" s="91"/>
      <c r="X258" s="91"/>
      <c r="Y258" s="91"/>
      <c r="Z258" s="91"/>
      <c r="AA258" s="200" t="s">
        <v>2244</v>
      </c>
      <c r="AB258" s="133">
        <v>20</v>
      </c>
      <c r="AC258" s="91"/>
      <c r="AD258" s="133">
        <v>10</v>
      </c>
      <c r="AE258" s="133">
        <v>7</v>
      </c>
      <c r="AF258" s="133">
        <v>11.8</v>
      </c>
      <c r="AG258" s="133">
        <v>11.1</v>
      </c>
      <c r="AH258" s="194">
        <v>11.4</v>
      </c>
      <c r="AI258" s="134">
        <v>11.4</v>
      </c>
      <c r="AJ258" s="91"/>
    </row>
    <row r="259" spans="1:36" ht="26.25">
      <c r="A259" s="133" t="s">
        <v>1586</v>
      </c>
      <c r="B259" s="133" t="s">
        <v>660</v>
      </c>
      <c r="C259" s="139">
        <v>40312</v>
      </c>
      <c r="D259" s="141">
        <v>0.4826388888888889</v>
      </c>
      <c r="E259" s="133">
        <v>14.5</v>
      </c>
      <c r="F259" s="194" t="s">
        <v>284</v>
      </c>
      <c r="G259" s="195" t="s">
        <v>591</v>
      </c>
      <c r="H259" s="194" t="s">
        <v>42</v>
      </c>
      <c r="I259" s="194" t="s">
        <v>625</v>
      </c>
      <c r="J259" s="133"/>
      <c r="K259" s="133">
        <v>1</v>
      </c>
      <c r="L259" s="141">
        <v>0.6118055555555556</v>
      </c>
      <c r="M259" s="141">
        <v>0.3576388888888889</v>
      </c>
      <c r="N259" s="133" t="s">
        <v>211</v>
      </c>
      <c r="O259" s="133" t="s">
        <v>297</v>
      </c>
      <c r="P259" s="91"/>
      <c r="Q259" s="91"/>
      <c r="R259" s="91"/>
      <c r="S259" s="91"/>
      <c r="T259" s="91"/>
      <c r="U259" s="91"/>
      <c r="V259" s="91"/>
      <c r="W259" s="91"/>
      <c r="X259" s="91"/>
      <c r="Y259" s="194" t="s">
        <v>551</v>
      </c>
      <c r="Z259" s="91"/>
      <c r="AA259" s="200" t="s">
        <v>2245</v>
      </c>
      <c r="AB259" s="196" t="s">
        <v>2246</v>
      </c>
      <c r="AC259" s="91"/>
      <c r="AD259" s="133">
        <v>14.5</v>
      </c>
      <c r="AE259" s="133">
        <v>7</v>
      </c>
      <c r="AF259" s="133">
        <v>9.6</v>
      </c>
      <c r="AG259" s="133">
        <v>10.2</v>
      </c>
      <c r="AH259" s="133"/>
      <c r="AI259" s="122">
        <v>9.8</v>
      </c>
      <c r="AJ259" s="91"/>
    </row>
    <row r="260" spans="1:36" ht="12.75">
      <c r="A260" s="133" t="s">
        <v>1586</v>
      </c>
      <c r="B260" s="133" t="s">
        <v>660</v>
      </c>
      <c r="C260" s="139">
        <v>40341</v>
      </c>
      <c r="D260" s="141">
        <v>0.4166666666666667</v>
      </c>
      <c r="E260" s="133">
        <v>18</v>
      </c>
      <c r="F260" s="91"/>
      <c r="G260" s="144"/>
      <c r="H260" s="194" t="s">
        <v>63</v>
      </c>
      <c r="I260" s="194" t="s">
        <v>625</v>
      </c>
      <c r="J260" s="133"/>
      <c r="K260" s="133">
        <v>1</v>
      </c>
      <c r="L260" s="141">
        <v>0.5944444444444444</v>
      </c>
      <c r="M260" s="141">
        <v>0.34027777777777773</v>
      </c>
      <c r="N260" s="133" t="s">
        <v>211</v>
      </c>
      <c r="O260" s="194" t="s">
        <v>297</v>
      </c>
      <c r="P260" s="91"/>
      <c r="Q260" s="91"/>
      <c r="R260" s="91"/>
      <c r="S260" s="91"/>
      <c r="T260" s="91"/>
      <c r="U260" s="91"/>
      <c r="V260" s="133"/>
      <c r="W260" s="91"/>
      <c r="X260" s="91"/>
      <c r="Y260" s="194" t="s">
        <v>551</v>
      </c>
      <c r="Z260" s="91"/>
      <c r="AA260" s="200" t="s">
        <v>2247</v>
      </c>
      <c r="AB260" s="133">
        <v>20</v>
      </c>
      <c r="AC260" s="91"/>
      <c r="AD260" s="133">
        <v>18.8</v>
      </c>
      <c r="AE260" s="133">
        <v>7</v>
      </c>
      <c r="AF260" s="133">
        <v>8.9</v>
      </c>
      <c r="AG260" s="133">
        <v>8.7</v>
      </c>
      <c r="AH260" s="91"/>
      <c r="AI260" s="134">
        <v>8.8</v>
      </c>
      <c r="AJ260" s="133"/>
    </row>
    <row r="261" spans="1:36" ht="12.75">
      <c r="A261" s="133" t="s">
        <v>1586</v>
      </c>
      <c r="B261" s="194" t="s">
        <v>660</v>
      </c>
      <c r="C261" s="139">
        <v>40382</v>
      </c>
      <c r="D261" s="141">
        <v>0.3576388888888889</v>
      </c>
      <c r="E261" s="133">
        <v>22.5</v>
      </c>
      <c r="F261" s="194" t="s">
        <v>290</v>
      </c>
      <c r="G261" s="195" t="s">
        <v>666</v>
      </c>
      <c r="H261" s="133" t="s">
        <v>119</v>
      </c>
      <c r="I261" s="194" t="s">
        <v>625</v>
      </c>
      <c r="J261" s="133"/>
      <c r="K261" s="133">
        <v>2</v>
      </c>
      <c r="L261" s="141">
        <v>0.5013888888888889</v>
      </c>
      <c r="M261" s="141">
        <v>0.2777777777777778</v>
      </c>
      <c r="N261" s="194" t="s">
        <v>211</v>
      </c>
      <c r="O261" s="133" t="s">
        <v>286</v>
      </c>
      <c r="P261" s="91"/>
      <c r="Q261" s="91"/>
      <c r="R261" s="91"/>
      <c r="S261" s="91"/>
      <c r="T261" s="91"/>
      <c r="U261" s="91"/>
      <c r="V261" s="91"/>
      <c r="W261" s="91"/>
      <c r="X261" s="91"/>
      <c r="Y261" s="91"/>
      <c r="Z261" s="91"/>
      <c r="AA261" s="200" t="s">
        <v>2248</v>
      </c>
      <c r="AB261" s="133">
        <v>40</v>
      </c>
      <c r="AC261" s="91"/>
      <c r="AD261" s="133">
        <v>24</v>
      </c>
      <c r="AE261" s="133">
        <v>7</v>
      </c>
      <c r="AF261" s="133">
        <v>5.7</v>
      </c>
      <c r="AG261" s="133">
        <v>5.9</v>
      </c>
      <c r="AH261" s="91"/>
      <c r="AI261" s="134">
        <v>5.8</v>
      </c>
      <c r="AJ261" s="91"/>
    </row>
    <row r="262" spans="1:36" ht="26.25">
      <c r="A262" s="133" t="s">
        <v>1586</v>
      </c>
      <c r="B262" s="194" t="s">
        <v>660</v>
      </c>
      <c r="C262" s="139">
        <v>40402</v>
      </c>
      <c r="D262" s="141">
        <v>0.33125</v>
      </c>
      <c r="E262" s="133">
        <v>17</v>
      </c>
      <c r="F262" s="194" t="s">
        <v>58</v>
      </c>
      <c r="G262" s="195" t="s">
        <v>672</v>
      </c>
      <c r="H262" s="194" t="s">
        <v>1534</v>
      </c>
      <c r="I262" s="194" t="s">
        <v>625</v>
      </c>
      <c r="J262" s="133"/>
      <c r="K262" s="133">
        <v>2</v>
      </c>
      <c r="L262" s="141">
        <v>0.14375000000000002</v>
      </c>
      <c r="M262" s="141">
        <v>0.41041666666666665</v>
      </c>
      <c r="N262" s="194" t="s">
        <v>225</v>
      </c>
      <c r="O262" s="194" t="s">
        <v>297</v>
      </c>
      <c r="P262" s="91"/>
      <c r="Q262" s="91"/>
      <c r="R262" s="91"/>
      <c r="S262" s="91"/>
      <c r="T262" s="91"/>
      <c r="U262" s="91"/>
      <c r="V262" s="91"/>
      <c r="W262" s="91"/>
      <c r="X262" s="91"/>
      <c r="Y262" s="91"/>
      <c r="Z262" s="91"/>
      <c r="AA262" s="200" t="s">
        <v>2249</v>
      </c>
      <c r="AB262" s="133">
        <v>25</v>
      </c>
      <c r="AC262" s="91"/>
      <c r="AD262" s="133">
        <v>24</v>
      </c>
      <c r="AE262" s="133">
        <v>7</v>
      </c>
      <c r="AF262" s="133">
        <v>6.5</v>
      </c>
      <c r="AG262" s="133">
        <v>6.3</v>
      </c>
      <c r="AH262" s="91"/>
      <c r="AI262" s="134">
        <v>6.4</v>
      </c>
      <c r="AJ262" s="91"/>
    </row>
    <row r="263" spans="1:36" ht="26.25">
      <c r="A263" s="133" t="s">
        <v>1586</v>
      </c>
      <c r="B263" s="194" t="s">
        <v>660</v>
      </c>
      <c r="C263" s="139">
        <v>40439</v>
      </c>
      <c r="D263" s="141">
        <v>0.3263888888888889</v>
      </c>
      <c r="E263" s="133">
        <v>9.5</v>
      </c>
      <c r="F263" s="91"/>
      <c r="G263" s="144"/>
      <c r="H263" s="194" t="s">
        <v>119</v>
      </c>
      <c r="I263" s="194" t="s">
        <v>625</v>
      </c>
      <c r="J263" s="133"/>
      <c r="K263" s="133">
        <v>2</v>
      </c>
      <c r="L263" s="141">
        <v>0.4618055555555556</v>
      </c>
      <c r="M263" s="141">
        <v>0.20694444444444446</v>
      </c>
      <c r="N263" s="133" t="s">
        <v>211</v>
      </c>
      <c r="O263" s="194" t="s">
        <v>297</v>
      </c>
      <c r="P263" s="91"/>
      <c r="Q263" s="91"/>
      <c r="R263" s="91"/>
      <c r="S263" s="91"/>
      <c r="T263" s="91" t="s">
        <v>551</v>
      </c>
      <c r="U263" s="91"/>
      <c r="V263" s="91"/>
      <c r="W263" s="91"/>
      <c r="X263" s="91"/>
      <c r="Y263" s="91"/>
      <c r="Z263" s="91"/>
      <c r="AA263" s="200" t="s">
        <v>2250</v>
      </c>
      <c r="AB263" s="196" t="s">
        <v>671</v>
      </c>
      <c r="AC263" s="91"/>
      <c r="AD263" s="133">
        <v>17</v>
      </c>
      <c r="AE263" s="133">
        <v>7</v>
      </c>
      <c r="AF263" s="133">
        <v>8.8</v>
      </c>
      <c r="AG263" s="133">
        <v>8.8</v>
      </c>
      <c r="AH263" s="91"/>
      <c r="AI263" s="134">
        <v>8.8</v>
      </c>
      <c r="AJ263" s="91"/>
    </row>
    <row r="264" spans="1:36" ht="26.25">
      <c r="A264" s="133" t="s">
        <v>1586</v>
      </c>
      <c r="B264" s="194" t="s">
        <v>660</v>
      </c>
      <c r="C264" s="139">
        <v>40467</v>
      </c>
      <c r="D264" s="141">
        <v>0.3368055555555556</v>
      </c>
      <c r="E264" s="133">
        <v>8.5</v>
      </c>
      <c r="F264" s="194" t="s">
        <v>314</v>
      </c>
      <c r="G264" s="195" t="s">
        <v>591</v>
      </c>
      <c r="H264" s="194" t="s">
        <v>42</v>
      </c>
      <c r="I264" s="194" t="s">
        <v>417</v>
      </c>
      <c r="J264" s="196" t="s">
        <v>2251</v>
      </c>
      <c r="K264" s="133">
        <v>1</v>
      </c>
      <c r="L264" s="141">
        <v>0.39444444444444443</v>
      </c>
      <c r="M264" s="141">
        <v>0.13749999999999998</v>
      </c>
      <c r="N264" s="194" t="s">
        <v>211</v>
      </c>
      <c r="O264" s="194" t="s">
        <v>297</v>
      </c>
      <c r="P264" s="91"/>
      <c r="Q264" s="91"/>
      <c r="R264" s="91"/>
      <c r="S264" s="91"/>
      <c r="T264" s="91"/>
      <c r="U264" s="91"/>
      <c r="V264" s="91"/>
      <c r="W264" s="91"/>
      <c r="X264" s="91"/>
      <c r="Y264" s="91" t="s">
        <v>551</v>
      </c>
      <c r="Z264" s="91"/>
      <c r="AA264" s="200" t="s">
        <v>2252</v>
      </c>
      <c r="AB264" s="133">
        <v>45</v>
      </c>
      <c r="AC264" s="91"/>
      <c r="AD264" s="133">
        <v>10.7</v>
      </c>
      <c r="AE264" s="133">
        <v>7</v>
      </c>
      <c r="AF264" s="133">
        <v>13.2</v>
      </c>
      <c r="AG264" s="133">
        <v>12.2</v>
      </c>
      <c r="AH264" s="194">
        <v>12.8</v>
      </c>
      <c r="AI264" s="134">
        <v>12.7</v>
      </c>
      <c r="AJ264" s="91"/>
    </row>
    <row r="265" spans="1:36" ht="12.75">
      <c r="A265" s="133"/>
      <c r="B265" s="133"/>
      <c r="C265" s="91"/>
      <c r="D265" s="91"/>
      <c r="E265" s="91"/>
      <c r="F265" s="91"/>
      <c r="G265" s="148"/>
      <c r="H265" s="133"/>
      <c r="I265" s="91"/>
      <c r="J265" s="91"/>
      <c r="K265" s="91"/>
      <c r="L265" s="91"/>
      <c r="M265" s="91"/>
      <c r="N265" s="91"/>
      <c r="O265" s="133"/>
      <c r="P265" s="91"/>
      <c r="Q265" s="91"/>
      <c r="R265" s="91"/>
      <c r="S265" s="91"/>
      <c r="T265" s="91"/>
      <c r="U265" s="91"/>
      <c r="V265" s="91"/>
      <c r="W265" s="91"/>
      <c r="X265" s="91"/>
      <c r="Y265" s="91"/>
      <c r="Z265" s="91"/>
      <c r="AA265" s="136"/>
      <c r="AB265" s="91"/>
      <c r="AC265" s="91"/>
      <c r="AD265" s="91"/>
      <c r="AE265" s="91"/>
      <c r="AF265" s="91"/>
      <c r="AG265" s="91"/>
      <c r="AH265" s="91"/>
      <c r="AI265" s="122"/>
      <c r="AJ265" s="91"/>
    </row>
    <row r="266" spans="1:36" ht="12.75">
      <c r="A266" s="133" t="s">
        <v>1618</v>
      </c>
      <c r="B266" s="133" t="s">
        <v>361</v>
      </c>
      <c r="C266" s="139">
        <v>40284</v>
      </c>
      <c r="D266" s="141">
        <v>0.4166666666666667</v>
      </c>
      <c r="E266" s="133">
        <v>5</v>
      </c>
      <c r="F266" s="194" t="s">
        <v>287</v>
      </c>
      <c r="G266" s="195" t="s">
        <v>649</v>
      </c>
      <c r="H266" s="194" t="s">
        <v>42</v>
      </c>
      <c r="I266" s="133" t="s">
        <v>625</v>
      </c>
      <c r="J266" s="91"/>
      <c r="K266" s="133"/>
      <c r="L266" s="141">
        <v>0.1763888888888889</v>
      </c>
      <c r="M266" s="141">
        <v>0.44236111111111115</v>
      </c>
      <c r="N266" s="194" t="s">
        <v>336</v>
      </c>
      <c r="O266" s="133" t="s">
        <v>297</v>
      </c>
      <c r="P266" s="91"/>
      <c r="Q266" s="91"/>
      <c r="R266" s="91"/>
      <c r="S266" s="91"/>
      <c r="T266" s="91"/>
      <c r="U266" s="133"/>
      <c r="V266" s="91"/>
      <c r="W266" s="91"/>
      <c r="X266" s="91"/>
      <c r="Y266" s="91"/>
      <c r="Z266" s="91"/>
      <c r="AA266" s="136"/>
      <c r="AB266" s="133">
        <v>0</v>
      </c>
      <c r="AC266" s="91"/>
      <c r="AD266" s="133">
        <v>8</v>
      </c>
      <c r="AE266" s="133">
        <v>6.5</v>
      </c>
      <c r="AF266" s="133">
        <v>12</v>
      </c>
      <c r="AG266" s="133">
        <v>11.9</v>
      </c>
      <c r="AH266" s="91"/>
      <c r="AI266" s="134">
        <v>11.95</v>
      </c>
      <c r="AJ266" s="91"/>
    </row>
    <row r="267" spans="1:36" ht="12.75">
      <c r="A267" s="133" t="s">
        <v>1618</v>
      </c>
      <c r="B267" s="133" t="s">
        <v>361</v>
      </c>
      <c r="C267" s="139">
        <v>40312</v>
      </c>
      <c r="D267" s="141">
        <v>0.4166666666666667</v>
      </c>
      <c r="E267" s="133">
        <v>12</v>
      </c>
      <c r="F267" s="133"/>
      <c r="G267" s="144"/>
      <c r="H267" s="133" t="s">
        <v>1534</v>
      </c>
      <c r="I267" s="133"/>
      <c r="J267" s="91"/>
      <c r="K267" s="133"/>
      <c r="L267" s="141">
        <v>0.65</v>
      </c>
      <c r="M267" s="141">
        <v>0.39999999999999997</v>
      </c>
      <c r="N267" s="194" t="s">
        <v>336</v>
      </c>
      <c r="O267" s="194" t="s">
        <v>286</v>
      </c>
      <c r="P267" s="91"/>
      <c r="Q267" s="91"/>
      <c r="R267" s="91"/>
      <c r="S267" s="91"/>
      <c r="T267" s="91"/>
      <c r="U267" s="91"/>
      <c r="V267" s="91"/>
      <c r="W267" s="91"/>
      <c r="X267" s="91"/>
      <c r="Y267" s="91"/>
      <c r="Z267" s="91"/>
      <c r="AA267" s="136"/>
      <c r="AB267" s="133">
        <v>0</v>
      </c>
      <c r="AC267" s="91"/>
      <c r="AD267" s="133">
        <v>12</v>
      </c>
      <c r="AE267" s="133">
        <v>6.5</v>
      </c>
      <c r="AF267" s="133">
        <v>10.2</v>
      </c>
      <c r="AG267" s="133">
        <v>10.4</v>
      </c>
      <c r="AH267" s="91"/>
      <c r="AI267" s="134">
        <v>10.3</v>
      </c>
      <c r="AJ267" s="91"/>
    </row>
    <row r="268" spans="1:36" ht="12.75">
      <c r="A268" s="133" t="s">
        <v>1618</v>
      </c>
      <c r="B268" s="133" t="s">
        <v>361</v>
      </c>
      <c r="C268" s="139">
        <v>40349</v>
      </c>
      <c r="D268" s="141">
        <v>0.34722222222222227</v>
      </c>
      <c r="E268" s="133">
        <v>20</v>
      </c>
      <c r="F268" s="91" t="s">
        <v>287</v>
      </c>
      <c r="G268" s="144"/>
      <c r="H268" s="194" t="s">
        <v>1534</v>
      </c>
      <c r="I268" s="194" t="s">
        <v>625</v>
      </c>
      <c r="J268" s="91"/>
      <c r="K268" s="133"/>
      <c r="L268" s="141">
        <v>0.375</v>
      </c>
      <c r="M268" s="133" t="s">
        <v>1200</v>
      </c>
      <c r="N268" s="194" t="s">
        <v>214</v>
      </c>
      <c r="O268" s="194" t="s">
        <v>286</v>
      </c>
      <c r="P268" s="91"/>
      <c r="Q268" s="91"/>
      <c r="R268" s="91"/>
      <c r="S268" s="91"/>
      <c r="T268" s="91"/>
      <c r="U268" s="91"/>
      <c r="V268" s="91"/>
      <c r="W268" s="91"/>
      <c r="X268" s="91"/>
      <c r="Y268" s="91"/>
      <c r="Z268" s="91"/>
      <c r="AA268" s="136"/>
      <c r="AB268" s="133">
        <v>0</v>
      </c>
      <c r="AC268" s="91"/>
      <c r="AD268" s="133">
        <v>20</v>
      </c>
      <c r="AE268" s="133">
        <v>6.5</v>
      </c>
      <c r="AF268" s="133">
        <v>8.4</v>
      </c>
      <c r="AG268" s="133">
        <v>8.6</v>
      </c>
      <c r="AH268" s="91"/>
      <c r="AI268" s="134">
        <v>8.5</v>
      </c>
      <c r="AJ268" s="91"/>
    </row>
    <row r="269" spans="1:36" ht="12.75">
      <c r="A269" s="133" t="s">
        <v>1618</v>
      </c>
      <c r="B269" s="133" t="s">
        <v>361</v>
      </c>
      <c r="C269" s="139">
        <v>40376</v>
      </c>
      <c r="D269" s="141">
        <v>0.5833333333333334</v>
      </c>
      <c r="E269" s="133">
        <v>34</v>
      </c>
      <c r="F269" s="194" t="s">
        <v>284</v>
      </c>
      <c r="G269" s="195" t="s">
        <v>635</v>
      </c>
      <c r="H269" s="133" t="s">
        <v>119</v>
      </c>
      <c r="I269" s="194" t="s">
        <v>625</v>
      </c>
      <c r="J269" s="91"/>
      <c r="K269" s="133">
        <v>7</v>
      </c>
      <c r="L269" s="141">
        <v>0.375</v>
      </c>
      <c r="M269" s="141">
        <v>0.625</v>
      </c>
      <c r="N269" s="194" t="s">
        <v>336</v>
      </c>
      <c r="O269" s="133" t="s">
        <v>297</v>
      </c>
      <c r="P269" s="91"/>
      <c r="Q269" s="91"/>
      <c r="R269" s="91"/>
      <c r="S269" s="91"/>
      <c r="T269" s="91"/>
      <c r="U269" s="91"/>
      <c r="V269" s="91"/>
      <c r="W269" s="91"/>
      <c r="X269" s="91"/>
      <c r="Y269" s="91"/>
      <c r="Z269" s="91"/>
      <c r="AA269" s="136"/>
      <c r="AB269" s="133">
        <v>0</v>
      </c>
      <c r="AC269" s="91"/>
      <c r="AD269" s="133">
        <v>28</v>
      </c>
      <c r="AE269" s="133">
        <v>7.5</v>
      </c>
      <c r="AF269" s="133">
        <v>7.6</v>
      </c>
      <c r="AG269" s="133">
        <v>7.4</v>
      </c>
      <c r="AH269" s="91"/>
      <c r="AI269" s="134">
        <v>7.5</v>
      </c>
      <c r="AJ269" s="91"/>
    </row>
    <row r="270" spans="1:36" ht="12.75">
      <c r="A270" s="133" t="s">
        <v>1618</v>
      </c>
      <c r="B270" s="133" t="s">
        <v>361</v>
      </c>
      <c r="C270" s="139">
        <v>40403</v>
      </c>
      <c r="D270" s="141">
        <v>0.3541666666666667</v>
      </c>
      <c r="E270" s="133">
        <v>16</v>
      </c>
      <c r="F270" s="133"/>
      <c r="G270" s="144"/>
      <c r="H270" s="194" t="s">
        <v>119</v>
      </c>
      <c r="I270" s="194" t="s">
        <v>625</v>
      </c>
      <c r="J270" s="91"/>
      <c r="K270" s="133"/>
      <c r="L270" s="141">
        <v>0.2027777777777778</v>
      </c>
      <c r="M270" s="141"/>
      <c r="N270" s="133" t="s">
        <v>336</v>
      </c>
      <c r="O270" s="194" t="s">
        <v>297</v>
      </c>
      <c r="P270" s="91"/>
      <c r="Q270" s="91"/>
      <c r="R270" s="91"/>
      <c r="S270" s="91"/>
      <c r="T270" s="91"/>
      <c r="U270" s="91"/>
      <c r="V270" s="91"/>
      <c r="W270" s="91"/>
      <c r="X270" s="91"/>
      <c r="Y270" s="91"/>
      <c r="Z270" s="91"/>
      <c r="AA270" s="136"/>
      <c r="AB270" s="133">
        <v>0</v>
      </c>
      <c r="AC270" s="91"/>
      <c r="AD270" s="133">
        <v>24</v>
      </c>
      <c r="AE270" s="133">
        <v>6.5</v>
      </c>
      <c r="AF270" s="133">
        <v>7.2</v>
      </c>
      <c r="AG270" s="133">
        <v>7.6</v>
      </c>
      <c r="AH270" s="91"/>
      <c r="AI270" s="134">
        <v>7.4</v>
      </c>
      <c r="AJ270" s="91"/>
    </row>
    <row r="271" spans="1:36" ht="12.75">
      <c r="A271" s="133" t="s">
        <v>1618</v>
      </c>
      <c r="B271" s="133" t="s">
        <v>361</v>
      </c>
      <c r="C271" s="139">
        <v>40440</v>
      </c>
      <c r="D271" s="141">
        <v>0.3819444444444444</v>
      </c>
      <c r="E271" s="133"/>
      <c r="F271" s="91"/>
      <c r="G271" s="144"/>
      <c r="H271" s="194" t="s">
        <v>42</v>
      </c>
      <c r="I271" s="133" t="s">
        <v>625</v>
      </c>
      <c r="J271" s="91"/>
      <c r="K271" s="133">
        <v>4</v>
      </c>
      <c r="L271" s="141">
        <v>0.4861111111111111</v>
      </c>
      <c r="M271" s="141">
        <v>0.38819444444444445</v>
      </c>
      <c r="N271" s="194" t="s">
        <v>227</v>
      </c>
      <c r="O271" s="194" t="s">
        <v>286</v>
      </c>
      <c r="P271" s="91"/>
      <c r="Q271" s="91"/>
      <c r="R271" s="91"/>
      <c r="S271" s="91"/>
      <c r="T271" s="91"/>
      <c r="U271" s="133"/>
      <c r="V271" s="91"/>
      <c r="W271" s="91"/>
      <c r="X271" s="91"/>
      <c r="Y271" s="91"/>
      <c r="Z271" s="91"/>
      <c r="AA271" s="200" t="s">
        <v>2253</v>
      </c>
      <c r="AB271" s="133">
        <v>5</v>
      </c>
      <c r="AC271" s="91"/>
      <c r="AD271" s="133">
        <v>18.4</v>
      </c>
      <c r="AE271" s="133">
        <v>7</v>
      </c>
      <c r="AF271" s="133">
        <v>8.3</v>
      </c>
      <c r="AG271" s="133">
        <v>8.3</v>
      </c>
      <c r="AH271" s="91"/>
      <c r="AI271" s="134">
        <v>8.3</v>
      </c>
      <c r="AJ271" s="91"/>
    </row>
    <row r="272" spans="1:36" ht="12.75">
      <c r="A272" s="133" t="s">
        <v>1618</v>
      </c>
      <c r="B272" s="133" t="s">
        <v>361</v>
      </c>
      <c r="C272" s="139">
        <v>40468</v>
      </c>
      <c r="D272" s="141">
        <v>0.4375</v>
      </c>
      <c r="E272" s="133">
        <v>12</v>
      </c>
      <c r="F272" s="91" t="s">
        <v>116</v>
      </c>
      <c r="G272" s="195" t="s">
        <v>649</v>
      </c>
      <c r="H272" s="194" t="s">
        <v>1534</v>
      </c>
      <c r="I272" s="194" t="s">
        <v>625</v>
      </c>
      <c r="J272" s="91"/>
      <c r="K272" s="133">
        <v>2</v>
      </c>
      <c r="L272" s="141">
        <v>0.4166666666666667</v>
      </c>
      <c r="M272" s="141">
        <v>0.6479166666666667</v>
      </c>
      <c r="N272" s="133"/>
      <c r="O272" s="133" t="s">
        <v>286</v>
      </c>
      <c r="P272" s="91"/>
      <c r="Q272" s="91"/>
      <c r="R272" s="91"/>
      <c r="S272" s="91"/>
      <c r="T272" s="91"/>
      <c r="U272" s="91"/>
      <c r="V272" s="91"/>
      <c r="W272" s="91"/>
      <c r="X272" s="91"/>
      <c r="Y272" s="91"/>
      <c r="Z272" s="91"/>
      <c r="AA272" s="136"/>
      <c r="AB272" s="133">
        <v>0</v>
      </c>
      <c r="AC272" s="91"/>
      <c r="AD272" s="133">
        <v>11</v>
      </c>
      <c r="AE272" s="133">
        <v>6</v>
      </c>
      <c r="AF272" s="133">
        <v>11</v>
      </c>
      <c r="AG272" s="133">
        <v>11.3</v>
      </c>
      <c r="AH272" s="91"/>
      <c r="AI272" s="122">
        <v>11.15</v>
      </c>
      <c r="AJ272" s="91"/>
    </row>
    <row r="273" spans="1:36" ht="12.75">
      <c r="A273" s="133"/>
      <c r="B273" s="133"/>
      <c r="C273" s="91"/>
      <c r="D273" s="91"/>
      <c r="E273" s="91"/>
      <c r="F273" s="91"/>
      <c r="G273" s="148"/>
      <c r="H273" s="133"/>
      <c r="I273" s="91"/>
      <c r="J273" s="91"/>
      <c r="K273" s="91"/>
      <c r="L273" s="91"/>
      <c r="M273" s="91"/>
      <c r="N273" s="91"/>
      <c r="O273" s="133"/>
      <c r="P273" s="91"/>
      <c r="Q273" s="91"/>
      <c r="R273" s="91"/>
      <c r="S273" s="91"/>
      <c r="T273" s="91"/>
      <c r="U273" s="91"/>
      <c r="V273" s="91"/>
      <c r="W273" s="91"/>
      <c r="X273" s="91"/>
      <c r="Y273" s="91"/>
      <c r="Z273" s="91"/>
      <c r="AA273" s="136"/>
      <c r="AB273" s="91"/>
      <c r="AC273" s="91"/>
      <c r="AD273" s="91"/>
      <c r="AE273" s="91"/>
      <c r="AF273" s="91"/>
      <c r="AG273" s="91"/>
      <c r="AH273" s="91"/>
      <c r="AI273" s="122"/>
      <c r="AJ273" s="91"/>
    </row>
    <row r="274" spans="1:36" ht="12.75">
      <c r="A274" s="133" t="s">
        <v>646</v>
      </c>
      <c r="B274" s="133" t="s">
        <v>361</v>
      </c>
      <c r="C274" s="139">
        <v>40284</v>
      </c>
      <c r="D274" s="141">
        <v>0.375</v>
      </c>
      <c r="E274" s="133">
        <v>9</v>
      </c>
      <c r="F274" s="133"/>
      <c r="G274" s="144"/>
      <c r="H274" s="194" t="s">
        <v>42</v>
      </c>
      <c r="I274" s="133" t="s">
        <v>625</v>
      </c>
      <c r="J274" s="91"/>
      <c r="K274" s="133"/>
      <c r="L274" s="133"/>
      <c r="M274" s="91"/>
      <c r="N274" s="91"/>
      <c r="O274" s="133" t="s">
        <v>297</v>
      </c>
      <c r="P274" s="91"/>
      <c r="Q274" s="91"/>
      <c r="R274" s="91"/>
      <c r="S274" s="91"/>
      <c r="T274" s="91"/>
      <c r="U274" s="91"/>
      <c r="V274" s="91"/>
      <c r="W274" s="91"/>
      <c r="X274" s="91"/>
      <c r="Y274" s="91"/>
      <c r="Z274" s="91"/>
      <c r="AA274" s="136"/>
      <c r="AB274" s="133">
        <v>0</v>
      </c>
      <c r="AC274" s="91"/>
      <c r="AD274" s="133">
        <v>9</v>
      </c>
      <c r="AE274" s="133">
        <v>6.5</v>
      </c>
      <c r="AF274" s="133">
        <v>10.4</v>
      </c>
      <c r="AG274" s="133">
        <v>10.6</v>
      </c>
      <c r="AH274" s="91"/>
      <c r="AI274" s="134">
        <v>10.5</v>
      </c>
      <c r="AJ274" s="91"/>
    </row>
    <row r="275" spans="1:36" ht="26.25">
      <c r="A275" s="133" t="s">
        <v>646</v>
      </c>
      <c r="B275" s="133" t="s">
        <v>361</v>
      </c>
      <c r="C275" s="139">
        <v>40312</v>
      </c>
      <c r="D275" s="141">
        <v>0.3819444444444444</v>
      </c>
      <c r="E275" s="133">
        <v>15</v>
      </c>
      <c r="F275" s="194" t="s">
        <v>58</v>
      </c>
      <c r="G275" s="195" t="s">
        <v>635</v>
      </c>
      <c r="H275" s="133" t="s">
        <v>1534</v>
      </c>
      <c r="I275" s="133"/>
      <c r="J275" s="91"/>
      <c r="K275" s="133"/>
      <c r="L275" s="141"/>
      <c r="M275" s="133"/>
      <c r="N275" s="133"/>
      <c r="O275" s="194"/>
      <c r="P275" s="91"/>
      <c r="Q275" s="91"/>
      <c r="R275" s="91"/>
      <c r="S275" s="91"/>
      <c r="T275" s="91"/>
      <c r="U275" s="91"/>
      <c r="V275" s="91"/>
      <c r="W275" s="91"/>
      <c r="X275" s="91"/>
      <c r="Y275" s="91"/>
      <c r="Z275" s="91"/>
      <c r="AA275" s="200" t="s">
        <v>2254</v>
      </c>
      <c r="AB275" s="133">
        <v>0</v>
      </c>
      <c r="AC275" s="91"/>
      <c r="AD275" s="133">
        <v>11</v>
      </c>
      <c r="AE275" s="133">
        <v>6.5</v>
      </c>
      <c r="AF275" s="133">
        <v>10.2</v>
      </c>
      <c r="AG275" s="133">
        <v>10.4</v>
      </c>
      <c r="AH275" s="91"/>
      <c r="AI275" s="134">
        <v>10.3</v>
      </c>
      <c r="AJ275" s="91"/>
    </row>
    <row r="276" spans="1:36" ht="26.25">
      <c r="A276" s="133" t="s">
        <v>646</v>
      </c>
      <c r="B276" s="133" t="s">
        <v>361</v>
      </c>
      <c r="C276" s="139">
        <v>40349</v>
      </c>
      <c r="D276" s="141">
        <v>0.625</v>
      </c>
      <c r="E276" s="133">
        <v>21</v>
      </c>
      <c r="F276" s="91" t="s">
        <v>287</v>
      </c>
      <c r="G276" s="144">
        <v>0</v>
      </c>
      <c r="H276" s="194" t="s">
        <v>42</v>
      </c>
      <c r="I276" s="194" t="s">
        <v>625</v>
      </c>
      <c r="J276" s="91"/>
      <c r="K276" s="133"/>
      <c r="L276" s="141"/>
      <c r="M276" s="133"/>
      <c r="N276" s="133"/>
      <c r="O276" s="133"/>
      <c r="P276" s="91"/>
      <c r="Q276" s="91"/>
      <c r="R276" s="91"/>
      <c r="S276" s="91"/>
      <c r="T276" s="91"/>
      <c r="U276" s="91"/>
      <c r="V276" s="91"/>
      <c r="W276" s="91"/>
      <c r="X276" s="91"/>
      <c r="Y276" s="91"/>
      <c r="Z276" s="91"/>
      <c r="AA276" s="200" t="s">
        <v>2255</v>
      </c>
      <c r="AB276" s="133">
        <v>0</v>
      </c>
      <c r="AC276" s="91"/>
      <c r="AD276" s="133">
        <v>22</v>
      </c>
      <c r="AE276" s="133">
        <v>6.5</v>
      </c>
      <c r="AF276" s="133">
        <v>8.2</v>
      </c>
      <c r="AG276" s="133">
        <v>8</v>
      </c>
      <c r="AH276" s="133"/>
      <c r="AI276" s="122">
        <v>8.1</v>
      </c>
      <c r="AJ276" s="133"/>
    </row>
    <row r="277" spans="1:36" ht="26.25">
      <c r="A277" s="133" t="s">
        <v>646</v>
      </c>
      <c r="B277" s="133" t="s">
        <v>361</v>
      </c>
      <c r="C277" s="139">
        <v>40376</v>
      </c>
      <c r="D277" s="141">
        <v>0.5</v>
      </c>
      <c r="E277" s="133">
        <v>32</v>
      </c>
      <c r="F277" s="194" t="s">
        <v>284</v>
      </c>
      <c r="G277" s="195" t="s">
        <v>635</v>
      </c>
      <c r="H277" s="133" t="s">
        <v>119</v>
      </c>
      <c r="I277" s="133"/>
      <c r="J277" s="91"/>
      <c r="K277" s="133">
        <v>7</v>
      </c>
      <c r="L277" s="141"/>
      <c r="M277" s="133"/>
      <c r="N277" s="133"/>
      <c r="O277" s="194" t="s">
        <v>297</v>
      </c>
      <c r="P277" s="91"/>
      <c r="Q277" s="91"/>
      <c r="R277" s="91"/>
      <c r="S277" s="91"/>
      <c r="T277" s="91"/>
      <c r="U277" s="91"/>
      <c r="V277" s="91"/>
      <c r="W277" s="91"/>
      <c r="X277" s="91"/>
      <c r="Y277" s="91"/>
      <c r="Z277" s="91"/>
      <c r="AA277" s="200" t="s">
        <v>2256</v>
      </c>
      <c r="AB277" s="133">
        <v>0</v>
      </c>
      <c r="AC277" s="91"/>
      <c r="AD277" s="133">
        <v>25.6</v>
      </c>
      <c r="AE277" s="133">
        <v>6.5</v>
      </c>
      <c r="AF277" s="133">
        <v>6.8</v>
      </c>
      <c r="AG277" s="133">
        <v>7</v>
      </c>
      <c r="AH277" s="91"/>
      <c r="AI277" s="134">
        <v>6.9</v>
      </c>
      <c r="AJ277" s="91"/>
    </row>
    <row r="278" spans="1:36" ht="12.75">
      <c r="A278" s="133" t="s">
        <v>646</v>
      </c>
      <c r="B278" s="133" t="s">
        <v>361</v>
      </c>
      <c r="C278" s="139">
        <v>40403</v>
      </c>
      <c r="D278" s="141">
        <v>0.4861111111111111</v>
      </c>
      <c r="E278" s="133">
        <v>22</v>
      </c>
      <c r="F278" s="194" t="s">
        <v>284</v>
      </c>
      <c r="G278" s="195" t="s">
        <v>721</v>
      </c>
      <c r="H278" s="194" t="s">
        <v>119</v>
      </c>
      <c r="I278" s="133" t="s">
        <v>625</v>
      </c>
      <c r="J278" s="91"/>
      <c r="K278" s="133"/>
      <c r="L278" s="141"/>
      <c r="M278" s="141"/>
      <c r="N278" s="133"/>
      <c r="O278" s="194" t="s">
        <v>297</v>
      </c>
      <c r="P278" s="91"/>
      <c r="Q278" s="91"/>
      <c r="R278" s="91"/>
      <c r="S278" s="91"/>
      <c r="T278" s="91"/>
      <c r="U278" s="91"/>
      <c r="V278" s="91"/>
      <c r="W278" s="91"/>
      <c r="X278" s="91"/>
      <c r="Y278" s="91"/>
      <c r="Z278" s="91"/>
      <c r="AA278" s="136"/>
      <c r="AB278" s="133">
        <v>0</v>
      </c>
      <c r="AC278" s="91"/>
      <c r="AD278" s="133">
        <v>25</v>
      </c>
      <c r="AE278" s="133">
        <v>6.5</v>
      </c>
      <c r="AF278" s="133">
        <v>7.6</v>
      </c>
      <c r="AG278" s="133">
        <v>7.3</v>
      </c>
      <c r="AH278" s="91"/>
      <c r="AI278" s="134">
        <v>7.45</v>
      </c>
      <c r="AJ278" s="91"/>
    </row>
    <row r="279" spans="1:36" ht="12.75">
      <c r="A279" s="133" t="s">
        <v>646</v>
      </c>
      <c r="B279" s="194" t="s">
        <v>17</v>
      </c>
      <c r="C279" s="139">
        <v>40440</v>
      </c>
      <c r="D279" s="141">
        <v>0.2743055555555555</v>
      </c>
      <c r="E279" s="133">
        <v>7</v>
      </c>
      <c r="F279" s="91"/>
      <c r="G279" s="144"/>
      <c r="H279" s="194" t="s">
        <v>119</v>
      </c>
      <c r="I279" s="133" t="s">
        <v>625</v>
      </c>
      <c r="J279" s="91"/>
      <c r="K279" s="133">
        <v>4</v>
      </c>
      <c r="L279" s="141"/>
      <c r="M279" s="141"/>
      <c r="N279" s="133"/>
      <c r="O279" s="133"/>
      <c r="P279" s="91"/>
      <c r="Q279" s="91"/>
      <c r="R279" s="91"/>
      <c r="S279" s="91"/>
      <c r="T279" s="91"/>
      <c r="U279" s="91"/>
      <c r="V279" s="91"/>
      <c r="W279" s="91"/>
      <c r="X279" s="91"/>
      <c r="Y279" s="91"/>
      <c r="Z279" s="91"/>
      <c r="AA279" s="200" t="s">
        <v>2257</v>
      </c>
      <c r="AB279" s="133">
        <v>5</v>
      </c>
      <c r="AC279" s="91"/>
      <c r="AD279" s="133">
        <v>18.5</v>
      </c>
      <c r="AE279" s="133">
        <v>7</v>
      </c>
      <c r="AF279" s="133">
        <v>8.9</v>
      </c>
      <c r="AG279" s="133">
        <v>8.6</v>
      </c>
      <c r="AH279" s="194">
        <v>8.6</v>
      </c>
      <c r="AI279" s="134">
        <v>8.6</v>
      </c>
      <c r="AJ279" s="91"/>
    </row>
    <row r="280" spans="1:36" ht="26.25">
      <c r="A280" s="133" t="s">
        <v>646</v>
      </c>
      <c r="B280" s="133" t="s">
        <v>361</v>
      </c>
      <c r="C280" s="139">
        <v>40468</v>
      </c>
      <c r="D280" s="141">
        <v>0.47222222222222227</v>
      </c>
      <c r="E280" s="133">
        <v>14</v>
      </c>
      <c r="F280" s="194" t="s">
        <v>290</v>
      </c>
      <c r="G280" s="195" t="s">
        <v>649</v>
      </c>
      <c r="H280" s="194" t="s">
        <v>1534</v>
      </c>
      <c r="I280" s="194" t="s">
        <v>625</v>
      </c>
      <c r="J280" s="133"/>
      <c r="K280" s="133">
        <v>2</v>
      </c>
      <c r="L280" s="141"/>
      <c r="M280" s="141"/>
      <c r="N280" s="133"/>
      <c r="O280" s="194" t="s">
        <v>297</v>
      </c>
      <c r="P280" s="91"/>
      <c r="Q280" s="91"/>
      <c r="R280" s="91"/>
      <c r="S280" s="91"/>
      <c r="T280" s="133"/>
      <c r="U280" s="91"/>
      <c r="V280" s="91"/>
      <c r="W280" s="91"/>
      <c r="X280" s="91"/>
      <c r="Y280" s="91"/>
      <c r="Z280" s="91"/>
      <c r="AA280" s="200" t="s">
        <v>2258</v>
      </c>
      <c r="AB280" s="133">
        <v>0</v>
      </c>
      <c r="AC280" s="91"/>
      <c r="AD280" s="133">
        <v>11</v>
      </c>
      <c r="AE280" s="133">
        <v>6.5</v>
      </c>
      <c r="AF280" s="133">
        <v>10.6</v>
      </c>
      <c r="AG280" s="133">
        <v>10.9</v>
      </c>
      <c r="AH280" s="91"/>
      <c r="AI280" s="134">
        <v>10.75</v>
      </c>
      <c r="AJ280" s="91"/>
    </row>
    <row r="281" spans="1:36" ht="12.75">
      <c r="A281" s="133"/>
      <c r="B281" s="133"/>
      <c r="C281" s="91"/>
      <c r="D281" s="91"/>
      <c r="E281" s="91"/>
      <c r="F281" s="91"/>
      <c r="G281" s="148"/>
      <c r="H281" s="133"/>
      <c r="I281" s="91"/>
      <c r="J281" s="91"/>
      <c r="K281" s="91"/>
      <c r="L281" s="91"/>
      <c r="M281" s="91"/>
      <c r="N281" s="91"/>
      <c r="O281" s="133"/>
      <c r="P281" s="91"/>
      <c r="Q281" s="91"/>
      <c r="R281" s="91"/>
      <c r="S281" s="91"/>
      <c r="T281" s="91"/>
      <c r="U281" s="91"/>
      <c r="V281" s="91"/>
      <c r="W281" s="91"/>
      <c r="X281" s="91"/>
      <c r="Y281" s="91"/>
      <c r="Z281" s="91"/>
      <c r="AA281" s="136"/>
      <c r="AB281" s="91"/>
      <c r="AC281" s="91"/>
      <c r="AD281" s="91"/>
      <c r="AE281" s="91"/>
      <c r="AF281" s="91"/>
      <c r="AG281" s="91"/>
      <c r="AH281" s="91"/>
      <c r="AI281" s="122"/>
      <c r="AJ281" s="91"/>
    </row>
    <row r="282" spans="1:36" ht="26.25">
      <c r="A282" s="133" t="s">
        <v>1632</v>
      </c>
      <c r="B282" s="133" t="s">
        <v>850</v>
      </c>
      <c r="C282" s="139">
        <v>40286</v>
      </c>
      <c r="D282" s="141">
        <v>0.3263888888888889</v>
      </c>
      <c r="E282" s="133">
        <v>3</v>
      </c>
      <c r="F282" s="133"/>
      <c r="G282" s="144"/>
      <c r="H282" s="194" t="s">
        <v>1534</v>
      </c>
      <c r="I282" s="194" t="s">
        <v>630</v>
      </c>
      <c r="J282" s="91"/>
      <c r="K282" s="133">
        <v>1</v>
      </c>
      <c r="L282" s="91"/>
      <c r="M282" s="91"/>
      <c r="N282" s="91"/>
      <c r="O282" s="194" t="s">
        <v>286</v>
      </c>
      <c r="P282" s="91"/>
      <c r="Q282" s="91"/>
      <c r="R282" s="91"/>
      <c r="S282" s="91"/>
      <c r="T282" s="91"/>
      <c r="U282" s="91"/>
      <c r="V282" s="91"/>
      <c r="W282" s="91"/>
      <c r="X282" s="91"/>
      <c r="Y282" s="91"/>
      <c r="Z282" s="91"/>
      <c r="AA282" s="200" t="s">
        <v>2259</v>
      </c>
      <c r="AB282" s="133"/>
      <c r="AC282" s="91"/>
      <c r="AD282" s="133">
        <v>5</v>
      </c>
      <c r="AE282" s="133">
        <v>6.8</v>
      </c>
      <c r="AF282" s="133">
        <v>11.8</v>
      </c>
      <c r="AG282" s="133">
        <v>11</v>
      </c>
      <c r="AH282" s="133">
        <v>11</v>
      </c>
      <c r="AI282" s="122">
        <v>11</v>
      </c>
      <c r="AJ282" s="194" t="s">
        <v>2260</v>
      </c>
    </row>
    <row r="283" spans="1:36" ht="12.75">
      <c r="A283" s="133" t="s">
        <v>1632</v>
      </c>
      <c r="B283" s="133" t="s">
        <v>850</v>
      </c>
      <c r="C283" s="139">
        <v>40314</v>
      </c>
      <c r="D283" s="141">
        <v>0.3263888888888889</v>
      </c>
      <c r="E283" s="133">
        <v>13.5</v>
      </c>
      <c r="F283" s="194" t="s">
        <v>378</v>
      </c>
      <c r="G283" s="195" t="s">
        <v>633</v>
      </c>
      <c r="H283" s="133" t="s">
        <v>119</v>
      </c>
      <c r="I283" s="194" t="s">
        <v>630</v>
      </c>
      <c r="J283" s="91"/>
      <c r="K283" s="133">
        <v>1</v>
      </c>
      <c r="L283" s="91"/>
      <c r="M283" s="91"/>
      <c r="N283" s="91"/>
      <c r="O283" s="194" t="s">
        <v>297</v>
      </c>
      <c r="P283" s="91"/>
      <c r="Q283" s="91"/>
      <c r="R283" s="91"/>
      <c r="S283" s="91"/>
      <c r="T283" s="91"/>
      <c r="U283" s="91"/>
      <c r="V283" s="91"/>
      <c r="W283" s="91"/>
      <c r="X283" s="91"/>
      <c r="Y283" s="91"/>
      <c r="Z283" s="133"/>
      <c r="AA283" s="136"/>
      <c r="AB283" s="196" t="s">
        <v>302</v>
      </c>
      <c r="AC283" s="91"/>
      <c r="AD283" s="133">
        <v>12</v>
      </c>
      <c r="AE283" s="133">
        <v>6.8</v>
      </c>
      <c r="AF283" s="133">
        <v>9</v>
      </c>
      <c r="AG283" s="133">
        <v>9.9</v>
      </c>
      <c r="AH283" s="133">
        <v>10</v>
      </c>
      <c r="AI283" s="122">
        <v>9.9</v>
      </c>
      <c r="AJ283" s="91"/>
    </row>
    <row r="284" spans="1:36" ht="26.25">
      <c r="A284" s="133" t="s">
        <v>1632</v>
      </c>
      <c r="B284" s="194" t="s">
        <v>850</v>
      </c>
      <c r="C284" s="139">
        <v>40342</v>
      </c>
      <c r="D284" s="141">
        <v>0.3298611111111111</v>
      </c>
      <c r="E284" s="133">
        <v>14</v>
      </c>
      <c r="F284" s="91"/>
      <c r="G284" s="144"/>
      <c r="H284" s="194" t="s">
        <v>42</v>
      </c>
      <c r="I284" s="133" t="s">
        <v>630</v>
      </c>
      <c r="J284" s="133"/>
      <c r="K284" s="133">
        <v>2</v>
      </c>
      <c r="L284" s="91"/>
      <c r="M284" s="91"/>
      <c r="N284" s="91"/>
      <c r="O284" s="133" t="s">
        <v>286</v>
      </c>
      <c r="P284" s="91"/>
      <c r="Q284" s="91"/>
      <c r="R284" s="91"/>
      <c r="S284" s="91"/>
      <c r="T284" s="91"/>
      <c r="U284" s="91"/>
      <c r="V284" s="91"/>
      <c r="W284" s="91"/>
      <c r="X284" s="91"/>
      <c r="Y284" s="91"/>
      <c r="Z284" s="91"/>
      <c r="AA284" s="200" t="s">
        <v>2261</v>
      </c>
      <c r="AB284" s="133">
        <v>5</v>
      </c>
      <c r="AC284" s="91"/>
      <c r="AD284" s="133">
        <v>17</v>
      </c>
      <c r="AE284" s="133">
        <v>6.8</v>
      </c>
      <c r="AF284" s="133">
        <v>7.8</v>
      </c>
      <c r="AG284" s="133">
        <v>8</v>
      </c>
      <c r="AH284" s="91"/>
      <c r="AI284" s="134">
        <v>7.9</v>
      </c>
      <c r="AJ284" s="91"/>
    </row>
    <row r="285" spans="1:36" ht="12.75">
      <c r="A285" s="133" t="s">
        <v>1632</v>
      </c>
      <c r="B285" s="133" t="s">
        <v>850</v>
      </c>
      <c r="C285" s="139">
        <v>40370</v>
      </c>
      <c r="D285" s="141">
        <v>0.3263888888888889</v>
      </c>
      <c r="E285" s="133">
        <v>21</v>
      </c>
      <c r="F285" s="133"/>
      <c r="G285" s="144"/>
      <c r="H285" s="194" t="s">
        <v>42</v>
      </c>
      <c r="I285" s="194" t="s">
        <v>417</v>
      </c>
      <c r="J285" s="91"/>
      <c r="K285" s="133">
        <v>1</v>
      </c>
      <c r="L285" s="91"/>
      <c r="M285" s="91"/>
      <c r="N285" s="91"/>
      <c r="O285" s="133"/>
      <c r="P285" s="91"/>
      <c r="Q285" s="91"/>
      <c r="R285" s="91"/>
      <c r="S285" s="91"/>
      <c r="T285" s="91"/>
      <c r="U285" s="91"/>
      <c r="V285" s="91"/>
      <c r="W285" s="91"/>
      <c r="X285" s="91"/>
      <c r="Y285" s="91"/>
      <c r="Z285" s="91"/>
      <c r="AA285" s="200" t="s">
        <v>1152</v>
      </c>
      <c r="AB285" s="196" t="s">
        <v>302</v>
      </c>
      <c r="AC285" s="91"/>
      <c r="AD285" s="133">
        <v>23.5</v>
      </c>
      <c r="AE285" s="133">
        <v>6.8</v>
      </c>
      <c r="AF285" s="133">
        <v>5.9</v>
      </c>
      <c r="AG285" s="133">
        <v>6.5</v>
      </c>
      <c r="AH285" s="133">
        <v>6.6</v>
      </c>
      <c r="AI285" s="122">
        <v>6.55</v>
      </c>
      <c r="AJ285" s="91"/>
    </row>
    <row r="286" spans="1:36" ht="12.75">
      <c r="A286" s="133" t="s">
        <v>1632</v>
      </c>
      <c r="B286" s="194" t="s">
        <v>17</v>
      </c>
      <c r="C286" s="139">
        <v>40405</v>
      </c>
      <c r="D286" s="141">
        <v>0.2986111111111111</v>
      </c>
      <c r="E286" s="133">
        <v>17</v>
      </c>
      <c r="F286" s="133"/>
      <c r="G286" s="144"/>
      <c r="H286" s="194" t="s">
        <v>119</v>
      </c>
      <c r="I286" s="194" t="s">
        <v>625</v>
      </c>
      <c r="J286" s="133"/>
      <c r="K286" s="133"/>
      <c r="L286" s="91"/>
      <c r="M286" s="91"/>
      <c r="N286" s="91"/>
      <c r="O286" s="194" t="s">
        <v>286</v>
      </c>
      <c r="P286" s="91"/>
      <c r="Q286" s="91"/>
      <c r="R286" s="91"/>
      <c r="S286" s="91"/>
      <c r="T286" s="91"/>
      <c r="U286" s="91"/>
      <c r="V286" s="91"/>
      <c r="W286" s="91"/>
      <c r="X286" s="91"/>
      <c r="Y286" s="91"/>
      <c r="Z286" s="91"/>
      <c r="AA286" s="136"/>
      <c r="AB286" s="133"/>
      <c r="AC286" s="91"/>
      <c r="AD286" s="133">
        <v>22.6</v>
      </c>
      <c r="AE286" s="133"/>
      <c r="AF286" s="133">
        <v>7</v>
      </c>
      <c r="AG286" s="133"/>
      <c r="AH286" s="91"/>
      <c r="AI286" s="134">
        <v>7</v>
      </c>
      <c r="AJ286" s="91"/>
    </row>
    <row r="287" spans="1:36" ht="12.75">
      <c r="A287" s="133" t="s">
        <v>1632</v>
      </c>
      <c r="B287" s="133" t="s">
        <v>850</v>
      </c>
      <c r="C287" s="139">
        <v>40440</v>
      </c>
      <c r="D287" s="141">
        <v>0.3298611111111111</v>
      </c>
      <c r="E287" s="133">
        <v>10</v>
      </c>
      <c r="F287" s="133"/>
      <c r="G287" s="144"/>
      <c r="H287" s="133" t="s">
        <v>1534</v>
      </c>
      <c r="I287" s="194" t="s">
        <v>625</v>
      </c>
      <c r="J287" s="133"/>
      <c r="K287" s="133">
        <v>3</v>
      </c>
      <c r="L287" s="91"/>
      <c r="M287" s="91"/>
      <c r="N287" s="91"/>
      <c r="O287" s="194" t="s">
        <v>286</v>
      </c>
      <c r="P287" s="91"/>
      <c r="Q287" s="91"/>
      <c r="R287" s="91"/>
      <c r="S287" s="91"/>
      <c r="T287" s="91"/>
      <c r="U287" s="91"/>
      <c r="V287" s="91"/>
      <c r="W287" s="91"/>
      <c r="X287" s="91"/>
      <c r="Y287" s="91"/>
      <c r="Z287" s="91"/>
      <c r="AA287" s="200" t="s">
        <v>1150</v>
      </c>
      <c r="AB287" s="196" t="s">
        <v>302</v>
      </c>
      <c r="AC287" s="91"/>
      <c r="AD287" s="133">
        <v>17.5</v>
      </c>
      <c r="AE287" s="133">
        <v>6.8</v>
      </c>
      <c r="AF287" s="133">
        <v>7.2</v>
      </c>
      <c r="AG287" s="133">
        <v>8.2</v>
      </c>
      <c r="AH287" s="194">
        <v>8.2</v>
      </c>
      <c r="AI287" s="134">
        <v>8.2</v>
      </c>
      <c r="AJ287" s="91"/>
    </row>
    <row r="288" spans="1:36" ht="12.75">
      <c r="A288" s="133" t="s">
        <v>1632</v>
      </c>
      <c r="B288" s="194" t="s">
        <v>17</v>
      </c>
      <c r="C288" s="139">
        <v>40468</v>
      </c>
      <c r="D288" s="141">
        <v>0.3333333333333333</v>
      </c>
      <c r="E288" s="133">
        <v>8</v>
      </c>
      <c r="F288" s="133"/>
      <c r="G288" s="144"/>
      <c r="H288" s="133" t="s">
        <v>119</v>
      </c>
      <c r="I288" s="194" t="s">
        <v>630</v>
      </c>
      <c r="J288" s="91"/>
      <c r="K288" s="196" t="s">
        <v>51</v>
      </c>
      <c r="L288" s="91"/>
      <c r="M288" s="91"/>
      <c r="N288" s="91"/>
      <c r="O288" s="133"/>
      <c r="P288" s="91"/>
      <c r="Q288" s="91"/>
      <c r="R288" s="91"/>
      <c r="S288" s="91"/>
      <c r="T288" s="91"/>
      <c r="U288" s="91"/>
      <c r="V288" s="91"/>
      <c r="W288" s="91"/>
      <c r="X288" s="91"/>
      <c r="Y288" s="91"/>
      <c r="Z288" s="91"/>
      <c r="AA288" s="200" t="s">
        <v>2262</v>
      </c>
      <c r="AB288" s="133">
        <v>10</v>
      </c>
      <c r="AC288" s="91"/>
      <c r="AD288" s="133">
        <v>10.3</v>
      </c>
      <c r="AE288" s="133">
        <v>6.9</v>
      </c>
      <c r="AF288" s="133">
        <v>10.3</v>
      </c>
      <c r="AG288" s="133"/>
      <c r="AH288" s="133"/>
      <c r="AI288" s="122">
        <v>10.3</v>
      </c>
      <c r="AJ288" s="91" t="s">
        <v>2263</v>
      </c>
    </row>
    <row r="289" spans="1:36" ht="12.75">
      <c r="A289" s="133"/>
      <c r="B289" s="133"/>
      <c r="C289" s="91"/>
      <c r="D289" s="91"/>
      <c r="E289" s="91"/>
      <c r="F289" s="91"/>
      <c r="G289" s="148"/>
      <c r="H289" s="133"/>
      <c r="I289" s="91"/>
      <c r="J289" s="91"/>
      <c r="K289" s="91"/>
      <c r="L289" s="91"/>
      <c r="M289" s="91"/>
      <c r="N289" s="91"/>
      <c r="O289" s="133"/>
      <c r="P289" s="91"/>
      <c r="Q289" s="91"/>
      <c r="R289" s="91"/>
      <c r="S289" s="91"/>
      <c r="T289" s="91"/>
      <c r="U289" s="91"/>
      <c r="V289" s="91"/>
      <c r="W289" s="91"/>
      <c r="X289" s="91"/>
      <c r="Y289" s="91"/>
      <c r="Z289" s="91"/>
      <c r="AA289" s="136"/>
      <c r="AB289" s="91"/>
      <c r="AC289" s="91"/>
      <c r="AD289" s="91"/>
      <c r="AE289" s="91"/>
      <c r="AF289" s="91"/>
      <c r="AG289" s="91"/>
      <c r="AH289" s="91"/>
      <c r="AI289" s="122"/>
      <c r="AJ289" s="91"/>
    </row>
    <row r="290" spans="1:36" ht="12.75">
      <c r="A290" s="194" t="s">
        <v>2096</v>
      </c>
      <c r="B290" s="194" t="s">
        <v>2101</v>
      </c>
      <c r="C290" s="139">
        <v>40284</v>
      </c>
      <c r="D290" s="141">
        <v>0.3958333333333333</v>
      </c>
      <c r="E290" s="133">
        <v>4</v>
      </c>
      <c r="F290" s="194" t="s">
        <v>284</v>
      </c>
      <c r="G290" s="195" t="s">
        <v>711</v>
      </c>
      <c r="H290" s="194" t="s">
        <v>1889</v>
      </c>
      <c r="I290" s="194" t="s">
        <v>630</v>
      </c>
      <c r="J290" s="133"/>
      <c r="K290" s="196" t="s">
        <v>51</v>
      </c>
      <c r="L290" s="91"/>
      <c r="M290" s="91"/>
      <c r="N290" s="91"/>
      <c r="O290" s="194" t="s">
        <v>286</v>
      </c>
      <c r="P290" s="91"/>
      <c r="Q290" s="91"/>
      <c r="R290" s="91"/>
      <c r="S290" s="91"/>
      <c r="T290" s="91"/>
      <c r="U290" s="91"/>
      <c r="V290" s="91"/>
      <c r="W290" s="91"/>
      <c r="X290" s="91"/>
      <c r="Y290" s="91"/>
      <c r="Z290" s="133"/>
      <c r="AA290" s="200" t="s">
        <v>2264</v>
      </c>
      <c r="AB290" s="133">
        <v>0.5</v>
      </c>
      <c r="AC290" s="91"/>
      <c r="AD290" s="133">
        <v>8</v>
      </c>
      <c r="AE290" s="133">
        <v>6.3</v>
      </c>
      <c r="AF290" s="133">
        <v>10.8</v>
      </c>
      <c r="AG290" s="133">
        <v>11.2</v>
      </c>
      <c r="AH290" s="133">
        <v>11</v>
      </c>
      <c r="AI290" s="122">
        <v>11</v>
      </c>
      <c r="AJ290" s="91"/>
    </row>
    <row r="291" spans="1:36" ht="12.75">
      <c r="A291" s="194" t="s">
        <v>2096</v>
      </c>
      <c r="B291" s="194" t="s">
        <v>2101</v>
      </c>
      <c r="C291" s="139">
        <v>40314</v>
      </c>
      <c r="D291" s="141">
        <v>0.46875</v>
      </c>
      <c r="E291" s="133">
        <v>21</v>
      </c>
      <c r="F291" s="91" t="s">
        <v>314</v>
      </c>
      <c r="G291" s="195" t="s">
        <v>672</v>
      </c>
      <c r="H291" s="194" t="s">
        <v>119</v>
      </c>
      <c r="I291" s="133" t="s">
        <v>625</v>
      </c>
      <c r="J291" s="91"/>
      <c r="K291" s="133">
        <v>2</v>
      </c>
      <c r="L291" s="91"/>
      <c r="M291" s="91"/>
      <c r="N291" s="91"/>
      <c r="O291" s="133"/>
      <c r="P291" s="91"/>
      <c r="Q291" s="91"/>
      <c r="R291" s="91"/>
      <c r="S291" s="91"/>
      <c r="T291" s="91"/>
      <c r="U291" s="91"/>
      <c r="V291" s="91"/>
      <c r="W291" s="91"/>
      <c r="X291" s="91"/>
      <c r="Y291" s="91"/>
      <c r="Z291" s="91"/>
      <c r="AA291" s="200" t="s">
        <v>2265</v>
      </c>
      <c r="AB291" s="133">
        <v>5</v>
      </c>
      <c r="AC291" s="91"/>
      <c r="AD291" s="133">
        <v>13</v>
      </c>
      <c r="AE291" s="133">
        <v>6.6</v>
      </c>
      <c r="AF291" s="133">
        <v>9.8</v>
      </c>
      <c r="AG291" s="133">
        <v>9.8</v>
      </c>
      <c r="AH291" s="133"/>
      <c r="AI291" s="134">
        <v>9.8</v>
      </c>
      <c r="AJ291" s="91"/>
    </row>
    <row r="292" spans="1:36" ht="12.75">
      <c r="A292" s="194" t="s">
        <v>2096</v>
      </c>
      <c r="B292" s="194" t="s">
        <v>1649</v>
      </c>
      <c r="C292" s="139">
        <v>40341</v>
      </c>
      <c r="D292" s="198">
        <v>0.4930555555555556</v>
      </c>
      <c r="E292" s="133">
        <v>20</v>
      </c>
      <c r="F292" s="133"/>
      <c r="G292" s="144"/>
      <c r="H292" s="133" t="s">
        <v>42</v>
      </c>
      <c r="I292" s="194" t="s">
        <v>630</v>
      </c>
      <c r="J292" s="91">
        <v>0.1</v>
      </c>
      <c r="K292" s="133">
        <v>1</v>
      </c>
      <c r="L292" s="91"/>
      <c r="M292" s="91"/>
      <c r="N292" s="91"/>
      <c r="O292" s="194" t="s">
        <v>286</v>
      </c>
      <c r="P292" s="91"/>
      <c r="Q292" s="91"/>
      <c r="R292" s="91"/>
      <c r="S292" s="91"/>
      <c r="T292" s="91"/>
      <c r="U292" s="91"/>
      <c r="V292" s="91"/>
      <c r="W292" s="91"/>
      <c r="X292" s="91"/>
      <c r="Y292" s="91"/>
      <c r="Z292" s="91"/>
      <c r="AA292" s="200" t="s">
        <v>2266</v>
      </c>
      <c r="AB292" s="133">
        <v>5</v>
      </c>
      <c r="AC292" s="91"/>
      <c r="AD292" s="133">
        <v>19</v>
      </c>
      <c r="AE292" s="133">
        <v>6.6</v>
      </c>
      <c r="AF292" s="133">
        <v>8</v>
      </c>
      <c r="AG292" s="133">
        <v>7.8</v>
      </c>
      <c r="AH292" s="133"/>
      <c r="AI292" s="134">
        <v>7.9</v>
      </c>
      <c r="AJ292" s="91"/>
    </row>
    <row r="293" spans="1:36" ht="26.25">
      <c r="A293" s="194" t="s">
        <v>2096</v>
      </c>
      <c r="B293" s="194" t="s">
        <v>2267</v>
      </c>
      <c r="C293" s="139">
        <v>40368</v>
      </c>
      <c r="D293" s="141">
        <v>0.4583333333333333</v>
      </c>
      <c r="E293" s="133">
        <v>28</v>
      </c>
      <c r="F293" s="194" t="s">
        <v>279</v>
      </c>
      <c r="G293" s="195" t="s">
        <v>633</v>
      </c>
      <c r="H293" s="133" t="s">
        <v>1534</v>
      </c>
      <c r="I293" s="194" t="s">
        <v>625</v>
      </c>
      <c r="J293" s="133"/>
      <c r="K293" s="133">
        <v>7</v>
      </c>
      <c r="L293" s="91"/>
      <c r="M293" s="91"/>
      <c r="N293" s="91"/>
      <c r="O293" s="133"/>
      <c r="P293" s="91"/>
      <c r="Q293" s="91"/>
      <c r="R293" s="91"/>
      <c r="S293" s="91"/>
      <c r="T293" s="91"/>
      <c r="U293" s="91"/>
      <c r="V293" s="91"/>
      <c r="W293" s="91"/>
      <c r="X293" s="91"/>
      <c r="Y293" s="91"/>
      <c r="Z293" s="91"/>
      <c r="AA293" s="200" t="s">
        <v>2268</v>
      </c>
      <c r="AB293" s="133">
        <v>0.5</v>
      </c>
      <c r="AC293" s="91"/>
      <c r="AD293" s="133">
        <v>25</v>
      </c>
      <c r="AE293" s="133">
        <v>6.7</v>
      </c>
      <c r="AF293" s="133">
        <v>7.8</v>
      </c>
      <c r="AG293" s="133">
        <v>8.4</v>
      </c>
      <c r="AH293" s="133">
        <v>7.8</v>
      </c>
      <c r="AI293" s="134">
        <v>8</v>
      </c>
      <c r="AJ293" s="91"/>
    </row>
    <row r="294" spans="1:36" ht="12.75">
      <c r="A294" s="194" t="s">
        <v>2096</v>
      </c>
      <c r="B294" s="139" t="s">
        <v>2101</v>
      </c>
      <c r="C294" s="139">
        <v>40406</v>
      </c>
      <c r="D294" s="141">
        <v>0.3958333333333333</v>
      </c>
      <c r="E294" s="133">
        <v>18</v>
      </c>
      <c r="F294" s="194" t="s">
        <v>284</v>
      </c>
      <c r="G294" s="195" t="s">
        <v>2269</v>
      </c>
      <c r="H294" s="194" t="s">
        <v>2270</v>
      </c>
      <c r="I294" s="133" t="s">
        <v>630</v>
      </c>
      <c r="J294" s="133" t="s">
        <v>2271</v>
      </c>
      <c r="K294" s="133">
        <v>1</v>
      </c>
      <c r="L294" s="91"/>
      <c r="M294" s="91"/>
      <c r="N294" s="91"/>
      <c r="O294" s="194" t="s">
        <v>297</v>
      </c>
      <c r="P294" s="91"/>
      <c r="Q294" s="91"/>
      <c r="R294" s="91"/>
      <c r="S294" s="91"/>
      <c r="T294" s="91"/>
      <c r="U294" s="91"/>
      <c r="V294" s="91"/>
      <c r="W294" s="91"/>
      <c r="X294" s="91"/>
      <c r="Y294" s="91"/>
      <c r="Z294" s="91"/>
      <c r="AA294" s="200" t="s">
        <v>2272</v>
      </c>
      <c r="AB294" s="133">
        <v>5</v>
      </c>
      <c r="AC294" s="91"/>
      <c r="AD294" s="133">
        <v>22.5</v>
      </c>
      <c r="AE294" s="133">
        <v>6.6</v>
      </c>
      <c r="AF294" s="133">
        <v>8.8</v>
      </c>
      <c r="AG294" s="133">
        <v>9.6</v>
      </c>
      <c r="AH294" s="133">
        <v>9.6</v>
      </c>
      <c r="AI294" s="134">
        <v>9.3</v>
      </c>
      <c r="AJ294" s="91"/>
    </row>
    <row r="295" spans="1:36" ht="26.25">
      <c r="A295" s="194" t="s">
        <v>2096</v>
      </c>
      <c r="B295" s="194" t="s">
        <v>1649</v>
      </c>
      <c r="C295" s="139">
        <v>40440</v>
      </c>
      <c r="D295" s="141">
        <v>0.517361111111111</v>
      </c>
      <c r="E295" s="133">
        <v>20</v>
      </c>
      <c r="F295" s="194" t="s">
        <v>279</v>
      </c>
      <c r="G295" s="144" t="s">
        <v>1651</v>
      </c>
      <c r="H295" s="133" t="s">
        <v>1534</v>
      </c>
      <c r="I295" s="194" t="s">
        <v>625</v>
      </c>
      <c r="J295" s="133"/>
      <c r="K295" s="133">
        <v>2</v>
      </c>
      <c r="L295" s="91"/>
      <c r="M295" s="91"/>
      <c r="N295" s="91"/>
      <c r="O295" s="194" t="s">
        <v>286</v>
      </c>
      <c r="P295" s="91"/>
      <c r="Q295" s="91"/>
      <c r="R295" s="91"/>
      <c r="S295" s="91"/>
      <c r="T295" s="91"/>
      <c r="U295" s="91" t="s">
        <v>551</v>
      </c>
      <c r="V295" s="91"/>
      <c r="W295" s="91"/>
      <c r="X295" s="91"/>
      <c r="Y295" s="91" t="s">
        <v>551</v>
      </c>
      <c r="Z295" s="91"/>
      <c r="AA295" s="200" t="s">
        <v>2273</v>
      </c>
      <c r="AB295" s="133"/>
      <c r="AC295" s="91"/>
      <c r="AD295" s="133"/>
      <c r="AE295" s="133">
        <v>6.9</v>
      </c>
      <c r="AF295" s="133">
        <v>7.4</v>
      </c>
      <c r="AG295" s="133">
        <v>7.4</v>
      </c>
      <c r="AH295" s="133">
        <v>7</v>
      </c>
      <c r="AI295" s="134">
        <v>7.3</v>
      </c>
      <c r="AJ295" s="91"/>
    </row>
    <row r="296" spans="1:36" ht="26.25">
      <c r="A296" s="194" t="s">
        <v>2096</v>
      </c>
      <c r="B296" s="194" t="s">
        <v>1649</v>
      </c>
      <c r="C296" s="139">
        <v>40467</v>
      </c>
      <c r="D296" s="141">
        <v>0.59375</v>
      </c>
      <c r="E296" s="133">
        <v>12</v>
      </c>
      <c r="F296" s="194" t="s">
        <v>314</v>
      </c>
      <c r="G296" s="195" t="s">
        <v>583</v>
      </c>
      <c r="H296" s="194" t="s">
        <v>1534</v>
      </c>
      <c r="I296" s="194" t="s">
        <v>417</v>
      </c>
      <c r="J296" s="91">
        <v>2</v>
      </c>
      <c r="K296" s="133">
        <v>1</v>
      </c>
      <c r="L296" s="91"/>
      <c r="M296" s="91"/>
      <c r="N296" s="91"/>
      <c r="O296" s="194" t="s">
        <v>297</v>
      </c>
      <c r="P296" s="91"/>
      <c r="Q296" s="91"/>
      <c r="R296" s="91"/>
      <c r="S296" s="91"/>
      <c r="T296" s="91"/>
      <c r="U296" s="91" t="s">
        <v>538</v>
      </c>
      <c r="V296" s="91"/>
      <c r="W296" s="91"/>
      <c r="X296" s="91"/>
      <c r="Y296" s="91" t="s">
        <v>551</v>
      </c>
      <c r="Z296" s="91"/>
      <c r="AA296" s="200" t="s">
        <v>2274</v>
      </c>
      <c r="AB296" s="133">
        <v>0.5</v>
      </c>
      <c r="AC296" s="91"/>
      <c r="AD296" s="133">
        <v>11</v>
      </c>
      <c r="AE296" s="133">
        <v>6.6</v>
      </c>
      <c r="AF296" s="133">
        <v>9</v>
      </c>
      <c r="AG296" s="133">
        <v>9</v>
      </c>
      <c r="AH296" s="133"/>
      <c r="AI296" s="134">
        <v>9</v>
      </c>
      <c r="AJ296" s="91"/>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J117"/>
  <sheetViews>
    <sheetView zoomScalePageLayoutView="0" workbookViewId="0" topLeftCell="A1">
      <selection activeCell="A1" sqref="A1"/>
    </sheetView>
  </sheetViews>
  <sheetFormatPr defaultColWidth="9.140625" defaultRowHeight="12.75"/>
  <cols>
    <col min="1" max="1" width="18.7109375" style="128" customWidth="1"/>
    <col min="2" max="2" width="15.7109375" style="128" customWidth="1"/>
    <col min="3" max="3" width="10.7109375" style="128" customWidth="1"/>
    <col min="4" max="7" width="9.140625" style="128" customWidth="1"/>
    <col min="8" max="9" width="17.7109375" style="128" customWidth="1"/>
    <col min="10" max="10" width="10.7109375" style="128" customWidth="1"/>
    <col min="11" max="11" width="11.140625" style="128" customWidth="1"/>
    <col min="12" max="12" width="9.140625" style="128" customWidth="1"/>
    <col min="13" max="13" width="19.57421875" style="128" customWidth="1"/>
    <col min="14" max="15" width="12.7109375" style="128" customWidth="1"/>
    <col min="16" max="26" width="9.140625" style="128" customWidth="1"/>
    <col min="27" max="27" width="30.7109375" style="128" customWidth="1"/>
    <col min="28" max="35" width="9.140625" style="128" customWidth="1"/>
    <col min="36" max="36" width="54.57421875" style="128" bestFit="1" customWidth="1"/>
    <col min="37" max="16384" width="9.140625" style="128" customWidth="1"/>
  </cols>
  <sheetData>
    <row r="1" ht="12.75">
      <c r="A1" s="201" t="s">
        <v>2275</v>
      </c>
    </row>
    <row r="2" spans="1:12" ht="12.75">
      <c r="A2" s="201" t="s">
        <v>2276</v>
      </c>
      <c r="B2" s="202">
        <v>40651</v>
      </c>
      <c r="C2" s="202">
        <v>40678</v>
      </c>
      <c r="D2" s="202">
        <v>40706</v>
      </c>
      <c r="E2" s="202">
        <v>40741</v>
      </c>
      <c r="F2" s="202">
        <v>40769</v>
      </c>
      <c r="G2" s="202">
        <v>40804</v>
      </c>
      <c r="H2" s="202">
        <v>40826</v>
      </c>
      <c r="I2" s="202"/>
      <c r="J2" s="201" t="s">
        <v>1056</v>
      </c>
      <c r="K2" s="201" t="s">
        <v>1056</v>
      </c>
      <c r="L2" s="201" t="s">
        <v>1056</v>
      </c>
    </row>
    <row r="3" spans="1:11" ht="12.75">
      <c r="A3" s="201" t="s">
        <v>999</v>
      </c>
      <c r="B3" s="202"/>
      <c r="C3" s="202"/>
      <c r="D3" s="202"/>
      <c r="E3" s="202"/>
      <c r="F3" s="202"/>
      <c r="G3" s="202"/>
      <c r="H3" s="202"/>
      <c r="I3" s="202"/>
      <c r="J3" s="201"/>
      <c r="K3" s="201"/>
    </row>
    <row r="4" spans="1:10" ht="12.75">
      <c r="A4" s="128" t="s">
        <v>1695</v>
      </c>
      <c r="B4" s="128">
        <v>78.9</v>
      </c>
      <c r="C4" s="128">
        <v>106.3</v>
      </c>
      <c r="D4" s="128">
        <v>42.2</v>
      </c>
      <c r="E4" s="128">
        <v>71</v>
      </c>
      <c r="F4" s="128">
        <v>28.1</v>
      </c>
      <c r="G4" s="128">
        <v>16.9</v>
      </c>
      <c r="H4" s="128">
        <v>101.7</v>
      </c>
      <c r="J4" s="128" t="s">
        <v>2277</v>
      </c>
    </row>
    <row r="5" spans="1:11" ht="12.75">
      <c r="A5" s="128" t="s">
        <v>1740</v>
      </c>
      <c r="B5" s="128">
        <v>106.7</v>
      </c>
      <c r="C5" s="128">
        <v>52.9</v>
      </c>
      <c r="D5" s="128">
        <v>50.4</v>
      </c>
      <c r="E5" s="128">
        <v>16.3</v>
      </c>
      <c r="F5" s="128">
        <v>12.1</v>
      </c>
      <c r="G5" s="128">
        <v>56.5</v>
      </c>
      <c r="H5" s="128">
        <v>218.7</v>
      </c>
      <c r="J5" s="128" t="s">
        <v>2278</v>
      </c>
      <c r="K5" s="128" t="s">
        <v>2279</v>
      </c>
    </row>
    <row r="6" spans="1:12" ht="12.75">
      <c r="A6" s="128" t="s">
        <v>1769</v>
      </c>
      <c r="B6" s="128">
        <v>110</v>
      </c>
      <c r="C6" s="128">
        <v>13.4</v>
      </c>
      <c r="D6" s="128">
        <v>48.8</v>
      </c>
      <c r="E6" s="128">
        <v>90.6</v>
      </c>
      <c r="F6" s="128">
        <v>7.4</v>
      </c>
      <c r="G6" s="128">
        <v>10.9</v>
      </c>
      <c r="H6" s="128">
        <v>461.1</v>
      </c>
      <c r="J6" s="128" t="s">
        <v>2280</v>
      </c>
      <c r="K6" s="128" t="s">
        <v>2281</v>
      </c>
      <c r="L6" s="128" t="s">
        <v>2282</v>
      </c>
    </row>
    <row r="7" spans="1:8" ht="12.75">
      <c r="A7" s="128" t="s">
        <v>1802</v>
      </c>
      <c r="B7" s="128">
        <v>69.1</v>
      </c>
      <c r="C7" s="128">
        <v>20.3</v>
      </c>
      <c r="D7" s="128">
        <v>55.7</v>
      </c>
      <c r="E7" s="128">
        <v>70.3</v>
      </c>
      <c r="F7" s="128">
        <v>8.4</v>
      </c>
      <c r="G7" s="128">
        <v>22.8</v>
      </c>
      <c r="H7" s="128">
        <v>325.5</v>
      </c>
    </row>
    <row r="8" spans="1:10" ht="12.75">
      <c r="A8" s="128" t="s">
        <v>1863</v>
      </c>
      <c r="B8" s="128">
        <v>111.2</v>
      </c>
      <c r="C8" s="128">
        <v>35.9</v>
      </c>
      <c r="D8" s="128">
        <v>53.7</v>
      </c>
      <c r="E8" s="128">
        <v>61.3</v>
      </c>
      <c r="F8" s="128">
        <v>9.8</v>
      </c>
      <c r="G8" s="128">
        <v>25.3</v>
      </c>
      <c r="H8" s="128">
        <v>517.2</v>
      </c>
      <c r="J8" s="128" t="s">
        <v>2283</v>
      </c>
    </row>
    <row r="9" spans="1:11" ht="12.75">
      <c r="A9" s="128" t="s">
        <v>1827</v>
      </c>
      <c r="B9" s="128">
        <v>116</v>
      </c>
      <c r="C9" s="128">
        <v>27.5</v>
      </c>
      <c r="D9" s="128">
        <v>88</v>
      </c>
      <c r="E9" s="128">
        <v>56.3</v>
      </c>
      <c r="F9" s="128">
        <v>9.6</v>
      </c>
      <c r="G9" s="128">
        <v>20.3</v>
      </c>
      <c r="H9" s="128">
        <v>686.7</v>
      </c>
      <c r="J9" s="128" t="s">
        <v>2284</v>
      </c>
      <c r="K9" s="128" t="s">
        <v>2285</v>
      </c>
    </row>
    <row r="10" spans="1:10" ht="12.75">
      <c r="A10" s="128" t="s">
        <v>1838</v>
      </c>
      <c r="B10" s="128">
        <v>139.6</v>
      </c>
      <c r="C10" s="128">
        <v>39.9</v>
      </c>
      <c r="D10" s="128">
        <v>90.8</v>
      </c>
      <c r="E10" s="128">
        <v>75.9</v>
      </c>
      <c r="F10" s="128">
        <v>24.3</v>
      </c>
      <c r="G10" s="128">
        <v>25.3</v>
      </c>
      <c r="H10" s="128">
        <v>456.9</v>
      </c>
      <c r="J10" s="128" t="s">
        <v>2286</v>
      </c>
    </row>
    <row r="11" spans="1:10" ht="12.75">
      <c r="A11" s="128" t="s">
        <v>1847</v>
      </c>
      <c r="B11" s="128">
        <v>209.8</v>
      </c>
      <c r="C11" s="128">
        <v>37.9</v>
      </c>
      <c r="D11" s="128">
        <v>142.1</v>
      </c>
      <c r="E11" s="128">
        <v>42.2</v>
      </c>
      <c r="F11" s="128">
        <v>21.8</v>
      </c>
      <c r="G11" s="128">
        <v>25.9</v>
      </c>
      <c r="H11" s="128">
        <v>816.4</v>
      </c>
      <c r="J11" s="128" t="s">
        <v>2287</v>
      </c>
    </row>
    <row r="14" ht="12.75">
      <c r="A14" s="201" t="s">
        <v>2288</v>
      </c>
    </row>
    <row r="15" spans="1:8" ht="12.75">
      <c r="A15" s="128" t="s">
        <v>2289</v>
      </c>
      <c r="B15" s="128">
        <v>77.1</v>
      </c>
      <c r="C15" s="128">
        <v>24.3</v>
      </c>
      <c r="D15" s="128">
        <v>84.2</v>
      </c>
      <c r="E15" s="128">
        <v>15.8</v>
      </c>
      <c r="F15" s="128">
        <v>25.6</v>
      </c>
      <c r="G15" s="128">
        <v>40.2</v>
      </c>
      <c r="H15" s="128">
        <v>96</v>
      </c>
    </row>
    <row r="16" spans="1:8" ht="12.75">
      <c r="A16" s="128" t="s">
        <v>2290</v>
      </c>
      <c r="B16" s="128">
        <v>150</v>
      </c>
      <c r="C16" s="128">
        <v>7.3</v>
      </c>
      <c r="D16" s="128">
        <v>62.4</v>
      </c>
      <c r="E16" s="128">
        <v>17.3</v>
      </c>
      <c r="F16" s="128">
        <v>14.8</v>
      </c>
      <c r="G16" s="128">
        <v>12.2</v>
      </c>
      <c r="H16" s="128">
        <v>152.9</v>
      </c>
    </row>
    <row r="17" spans="1:8" ht="12.75">
      <c r="A17" s="128" t="s">
        <v>2291</v>
      </c>
      <c r="B17" s="128">
        <v>157.6</v>
      </c>
      <c r="C17" s="128">
        <v>3.1</v>
      </c>
      <c r="D17" s="128">
        <v>196.8</v>
      </c>
      <c r="E17" s="128">
        <v>8.4</v>
      </c>
      <c r="F17" s="128">
        <v>6.3</v>
      </c>
      <c r="G17" s="128">
        <v>40.8</v>
      </c>
      <c r="H17" s="128">
        <v>114.5</v>
      </c>
    </row>
    <row r="18" spans="1:10" ht="12.75">
      <c r="A18" s="128" t="s">
        <v>2292</v>
      </c>
      <c r="B18" s="128">
        <v>727</v>
      </c>
      <c r="C18" s="128">
        <v>4.1</v>
      </c>
      <c r="D18" s="128">
        <v>67</v>
      </c>
      <c r="E18" s="128">
        <v>10.9</v>
      </c>
      <c r="F18" s="128">
        <v>6.2</v>
      </c>
      <c r="G18" s="128">
        <v>25.6</v>
      </c>
      <c r="H18" s="128">
        <v>42</v>
      </c>
      <c r="J18" s="128" t="s">
        <v>2293</v>
      </c>
    </row>
    <row r="19" spans="1:10" ht="12.75">
      <c r="A19" s="128" t="s">
        <v>2294</v>
      </c>
      <c r="B19" s="128">
        <v>42.6</v>
      </c>
      <c r="C19" s="128">
        <v>28.8</v>
      </c>
      <c r="D19" s="128">
        <v>96</v>
      </c>
      <c r="E19" s="128">
        <v>52.1</v>
      </c>
      <c r="F19" s="128">
        <v>25.6</v>
      </c>
      <c r="G19" s="128">
        <v>66.9</v>
      </c>
      <c r="H19" s="128">
        <v>1119.9</v>
      </c>
      <c r="J19" s="128" t="s">
        <v>2295</v>
      </c>
    </row>
    <row r="20" spans="1:8" ht="12.75">
      <c r="A20" s="128" t="s">
        <v>2296</v>
      </c>
      <c r="B20" s="128">
        <v>240</v>
      </c>
      <c r="C20" s="128">
        <v>1</v>
      </c>
      <c r="D20" s="128">
        <v>38.3</v>
      </c>
      <c r="E20" s="128">
        <v>2</v>
      </c>
      <c r="F20" s="128">
        <v>25.4</v>
      </c>
      <c r="G20" s="128">
        <v>7.5</v>
      </c>
      <c r="H20" s="128">
        <v>51.2</v>
      </c>
    </row>
    <row r="21" spans="1:13" ht="12.75">
      <c r="A21" s="128" t="s">
        <v>2297</v>
      </c>
      <c r="B21" s="128">
        <v>118.7</v>
      </c>
      <c r="C21" s="128">
        <v>4.1</v>
      </c>
      <c r="D21" s="128">
        <v>13.2</v>
      </c>
      <c r="E21" s="128">
        <v>3</v>
      </c>
      <c r="F21" s="128">
        <v>360.9</v>
      </c>
      <c r="G21" s="128">
        <v>16</v>
      </c>
      <c r="H21" s="128">
        <v>35</v>
      </c>
      <c r="J21" s="128" t="s">
        <v>2298</v>
      </c>
      <c r="M21" s="128" t="s">
        <v>2299</v>
      </c>
    </row>
    <row r="24" spans="1:2" ht="12.75">
      <c r="A24" s="201" t="s">
        <v>1274</v>
      </c>
      <c r="B24" s="128" t="s">
        <v>2300</v>
      </c>
    </row>
    <row r="26" ht="12.75">
      <c r="A26" s="201" t="s">
        <v>2301</v>
      </c>
    </row>
    <row r="27" spans="1:4" ht="12.75">
      <c r="A27" s="203">
        <v>40680</v>
      </c>
      <c r="B27" s="128">
        <v>82</v>
      </c>
      <c r="C27" s="128">
        <v>90.8</v>
      </c>
      <c r="D27" s="128">
        <v>86.2</v>
      </c>
    </row>
    <row r="28" spans="1:7" ht="12.75">
      <c r="A28" s="203">
        <v>40836</v>
      </c>
      <c r="B28" s="128">
        <v>248.1</v>
      </c>
      <c r="C28" s="128">
        <v>178.5</v>
      </c>
      <c r="D28" s="128">
        <v>179.3</v>
      </c>
      <c r="G28" s="128" t="s">
        <v>2302</v>
      </c>
    </row>
    <row r="31" spans="1:2" ht="12.75">
      <c r="A31" s="128" t="s">
        <v>2303</v>
      </c>
      <c r="B31" s="128" t="s">
        <v>2304</v>
      </c>
    </row>
    <row r="33" spans="1:27" ht="12.75">
      <c r="A33" s="132"/>
      <c r="B33" s="132"/>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row>
    <row r="35" spans="1:36" ht="13.5" thickBot="1">
      <c r="A35" s="206" t="s">
        <v>0</v>
      </c>
      <c r="B35" s="206" t="s">
        <v>1</v>
      </c>
      <c r="C35" s="206" t="s">
        <v>1446</v>
      </c>
      <c r="D35" s="206" t="s">
        <v>1447</v>
      </c>
      <c r="E35" s="206" t="s">
        <v>1448</v>
      </c>
      <c r="F35" s="206" t="s">
        <v>1449</v>
      </c>
      <c r="G35" s="206" t="s">
        <v>1450</v>
      </c>
      <c r="H35" s="206" t="s">
        <v>1451</v>
      </c>
      <c r="I35" s="206" t="s">
        <v>1452</v>
      </c>
      <c r="J35" s="206" t="s">
        <v>1453</v>
      </c>
      <c r="K35" s="206" t="s">
        <v>612</v>
      </c>
      <c r="L35" s="206" t="s">
        <v>1454</v>
      </c>
      <c r="M35" s="206" t="s">
        <v>1455</v>
      </c>
      <c r="N35" s="206" t="s">
        <v>265</v>
      </c>
      <c r="O35" s="206" t="s">
        <v>266</v>
      </c>
      <c r="P35" s="206" t="s">
        <v>1456</v>
      </c>
      <c r="Q35" s="206" t="s">
        <v>1457</v>
      </c>
      <c r="R35" s="206" t="s">
        <v>1458</v>
      </c>
      <c r="S35" s="206" t="s">
        <v>1459</v>
      </c>
      <c r="T35" s="206" t="s">
        <v>1460</v>
      </c>
      <c r="U35" s="206" t="s">
        <v>1461</v>
      </c>
      <c r="V35" s="206" t="s">
        <v>1462</v>
      </c>
      <c r="W35" s="206" t="s">
        <v>1463</v>
      </c>
      <c r="X35" s="206" t="s">
        <v>1104</v>
      </c>
      <c r="Y35" s="206" t="s">
        <v>1105</v>
      </c>
      <c r="Z35" s="206" t="s">
        <v>1106</v>
      </c>
      <c r="AA35" s="206" t="s">
        <v>10</v>
      </c>
      <c r="AB35" s="206" t="s">
        <v>1107</v>
      </c>
      <c r="AC35" s="206" t="s">
        <v>994</v>
      </c>
      <c r="AD35" s="206" t="s">
        <v>1108</v>
      </c>
      <c r="AE35" s="206" t="s">
        <v>1109</v>
      </c>
      <c r="AF35" s="206" t="s">
        <v>1110</v>
      </c>
      <c r="AG35" s="206" t="s">
        <v>1111</v>
      </c>
      <c r="AH35" s="206" t="s">
        <v>1112</v>
      </c>
      <c r="AI35" s="206" t="s">
        <v>1113</v>
      </c>
      <c r="AJ35" s="206" t="s">
        <v>1114</v>
      </c>
    </row>
    <row r="36" spans="5:30" ht="12.75">
      <c r="E36" s="128" t="s">
        <v>1117</v>
      </c>
      <c r="AB36" s="128" t="s">
        <v>1115</v>
      </c>
      <c r="AC36" s="128" t="s">
        <v>1116</v>
      </c>
      <c r="AD36" s="128" t="s">
        <v>1117</v>
      </c>
    </row>
    <row r="38" spans="1:36" ht="12.75">
      <c r="A38" s="128" t="s">
        <v>346</v>
      </c>
      <c r="B38" s="128" t="s">
        <v>348</v>
      </c>
      <c r="C38" s="204">
        <v>40651</v>
      </c>
      <c r="D38" s="205">
        <v>0.3333333333333333</v>
      </c>
      <c r="E38" s="128">
        <v>5</v>
      </c>
      <c r="F38" s="128" t="s">
        <v>314</v>
      </c>
      <c r="G38" s="203">
        <v>44055</v>
      </c>
      <c r="H38" s="128" t="s">
        <v>2305</v>
      </c>
      <c r="I38" s="128" t="s">
        <v>417</v>
      </c>
      <c r="J38" s="128">
        <v>1.5</v>
      </c>
      <c r="K38" s="128">
        <v>1</v>
      </c>
      <c r="N38" s="128" t="s">
        <v>234</v>
      </c>
      <c r="O38" s="128" t="s">
        <v>297</v>
      </c>
      <c r="AA38" s="207" t="s">
        <v>2306</v>
      </c>
      <c r="AC38" s="128">
        <v>0.5</v>
      </c>
      <c r="AD38" s="128">
        <v>4.5</v>
      </c>
      <c r="AE38" s="128">
        <v>7.2</v>
      </c>
      <c r="AF38" s="128">
        <v>12.2</v>
      </c>
      <c r="AG38" s="128">
        <v>12.2</v>
      </c>
      <c r="AI38" s="128">
        <v>12.2</v>
      </c>
      <c r="AJ38" s="128" t="s">
        <v>2307</v>
      </c>
    </row>
    <row r="39" spans="1:36" ht="12.75">
      <c r="A39" s="128" t="s">
        <v>346</v>
      </c>
      <c r="B39" s="128" t="s">
        <v>2207</v>
      </c>
      <c r="C39" s="204">
        <v>40678</v>
      </c>
      <c r="D39" s="205">
        <v>0.375</v>
      </c>
      <c r="E39" s="128">
        <v>13</v>
      </c>
      <c r="G39" s="128">
        <v>0</v>
      </c>
      <c r="H39" s="128" t="s">
        <v>1534</v>
      </c>
      <c r="I39" s="128" t="s">
        <v>625</v>
      </c>
      <c r="N39" s="128" t="s">
        <v>216</v>
      </c>
      <c r="O39" s="128" t="s">
        <v>286</v>
      </c>
      <c r="AA39" s="207"/>
      <c r="AC39" s="128">
        <v>1.2</v>
      </c>
      <c r="AD39" s="128">
        <v>12</v>
      </c>
      <c r="AE39" s="128">
        <v>8.25</v>
      </c>
      <c r="AF39" s="128">
        <v>10.6</v>
      </c>
      <c r="AG39" s="128">
        <v>10.8</v>
      </c>
      <c r="AI39" s="128">
        <v>10.7</v>
      </c>
      <c r="AJ39" s="128" t="s">
        <v>2308</v>
      </c>
    </row>
    <row r="40" spans="1:36" ht="12.75">
      <c r="A40" s="128" t="s">
        <v>346</v>
      </c>
      <c r="B40" s="128" t="s">
        <v>348</v>
      </c>
      <c r="C40" s="204">
        <v>40706</v>
      </c>
      <c r="D40" s="205">
        <v>0.30416666666666664</v>
      </c>
      <c r="E40" s="128">
        <v>14.3</v>
      </c>
      <c r="G40" s="128">
        <v>0</v>
      </c>
      <c r="H40" s="128" t="s">
        <v>2309</v>
      </c>
      <c r="I40" s="128" t="s">
        <v>625</v>
      </c>
      <c r="K40" s="128">
        <v>4</v>
      </c>
      <c r="N40" s="128" t="s">
        <v>218</v>
      </c>
      <c r="O40" s="128" t="s">
        <v>286</v>
      </c>
      <c r="AA40" s="207"/>
      <c r="AC40" s="128">
        <v>1.4</v>
      </c>
      <c r="AD40" s="128">
        <v>19.6</v>
      </c>
      <c r="AE40" s="128">
        <v>7.2</v>
      </c>
      <c r="AF40" s="128">
        <v>8.2</v>
      </c>
      <c r="AG40" s="128">
        <v>8.7</v>
      </c>
      <c r="AI40" s="128">
        <v>8.45</v>
      </c>
      <c r="AJ40" s="128" t="s">
        <v>2310</v>
      </c>
    </row>
    <row r="41" spans="1:36" ht="12.75">
      <c r="A41" s="128" t="s">
        <v>346</v>
      </c>
      <c r="B41" s="128" t="s">
        <v>2311</v>
      </c>
      <c r="C41" s="128" t="s">
        <v>2312</v>
      </c>
      <c r="D41" s="205">
        <v>0.34722222222222227</v>
      </c>
      <c r="E41" s="128">
        <v>22</v>
      </c>
      <c r="G41" s="128">
        <v>0</v>
      </c>
      <c r="H41" s="128" t="s">
        <v>119</v>
      </c>
      <c r="I41" s="128" t="s">
        <v>625</v>
      </c>
      <c r="K41" s="128">
        <v>5</v>
      </c>
      <c r="M41" s="205">
        <v>0.3645833333333333</v>
      </c>
      <c r="N41" s="128" t="s">
        <v>234</v>
      </c>
      <c r="O41" s="128" t="s">
        <v>286</v>
      </c>
      <c r="AA41" s="207"/>
      <c r="AC41" s="128">
        <v>1</v>
      </c>
      <c r="AD41" s="128">
        <v>24</v>
      </c>
      <c r="AE41" s="128">
        <v>7.25</v>
      </c>
      <c r="AF41" s="128">
        <v>7.8</v>
      </c>
      <c r="AG41" s="128">
        <v>8</v>
      </c>
      <c r="AI41" s="128">
        <v>7.8</v>
      </c>
      <c r="AJ41" s="128" t="s">
        <v>2313</v>
      </c>
    </row>
    <row r="42" spans="1:36" ht="12.75">
      <c r="A42" s="128" t="s">
        <v>346</v>
      </c>
      <c r="B42" s="128" t="s">
        <v>348</v>
      </c>
      <c r="C42" s="204">
        <v>40801</v>
      </c>
      <c r="D42" s="205">
        <v>0.3229166666666667</v>
      </c>
      <c r="E42" s="128">
        <v>9.5</v>
      </c>
      <c r="F42" s="128" t="s">
        <v>314</v>
      </c>
      <c r="G42" s="203">
        <v>43990</v>
      </c>
      <c r="H42" s="128" t="s">
        <v>119</v>
      </c>
      <c r="I42" s="128" t="s">
        <v>630</v>
      </c>
      <c r="J42" s="128">
        <v>0.25</v>
      </c>
      <c r="K42" s="128">
        <v>1</v>
      </c>
      <c r="N42" s="128" t="s">
        <v>214</v>
      </c>
      <c r="O42" s="128" t="s">
        <v>297</v>
      </c>
      <c r="T42" s="128" t="s">
        <v>551</v>
      </c>
      <c r="AA42" s="207" t="s">
        <v>2314</v>
      </c>
      <c r="AC42" s="128">
        <v>1</v>
      </c>
      <c r="AD42" s="128">
        <v>17</v>
      </c>
      <c r="AE42" s="128">
        <v>7.2</v>
      </c>
      <c r="AF42" s="128">
        <v>8</v>
      </c>
      <c r="AG42" s="128">
        <v>7.9</v>
      </c>
      <c r="AI42" s="128">
        <v>8</v>
      </c>
      <c r="AJ42" s="128" t="s">
        <v>2315</v>
      </c>
    </row>
    <row r="43" spans="1:36" ht="12.75">
      <c r="A43" s="128" t="s">
        <v>346</v>
      </c>
      <c r="B43" s="128" t="s">
        <v>348</v>
      </c>
      <c r="C43" s="204">
        <v>40832</v>
      </c>
      <c r="D43" s="205">
        <v>0.3645833333333333</v>
      </c>
      <c r="E43" s="128">
        <v>14</v>
      </c>
      <c r="F43" s="128" t="s">
        <v>314</v>
      </c>
      <c r="G43" s="203">
        <v>43927</v>
      </c>
      <c r="H43" s="128" t="s">
        <v>119</v>
      </c>
      <c r="I43" s="128" t="s">
        <v>625</v>
      </c>
      <c r="K43" s="128">
        <v>2</v>
      </c>
      <c r="N43" s="128" t="s">
        <v>225</v>
      </c>
      <c r="O43" s="128" t="s">
        <v>297</v>
      </c>
      <c r="AA43" s="207"/>
      <c r="AC43" s="128">
        <v>1</v>
      </c>
      <c r="AD43" s="128">
        <v>14.2</v>
      </c>
      <c r="AE43" s="128">
        <v>7.2</v>
      </c>
      <c r="AF43" s="128">
        <v>9.5</v>
      </c>
      <c r="AG43" s="128">
        <v>9.7</v>
      </c>
      <c r="AI43" s="128">
        <v>9.6</v>
      </c>
      <c r="AJ43" s="128" t="s">
        <v>2316</v>
      </c>
    </row>
    <row r="44" ht="12.75">
      <c r="AA44" s="207"/>
    </row>
    <row r="45" spans="1:35" ht="12.75">
      <c r="A45" s="128" t="s">
        <v>210</v>
      </c>
      <c r="B45" s="128" t="s">
        <v>569</v>
      </c>
      <c r="C45" s="204">
        <v>40651</v>
      </c>
      <c r="D45" s="205">
        <v>0.4166666666666667</v>
      </c>
      <c r="E45" s="128">
        <v>6.5</v>
      </c>
      <c r="F45" s="128" t="s">
        <v>290</v>
      </c>
      <c r="G45" s="128">
        <v>15</v>
      </c>
      <c r="H45" s="128" t="s">
        <v>624</v>
      </c>
      <c r="I45" s="128" t="s">
        <v>417</v>
      </c>
      <c r="J45" s="128">
        <v>2</v>
      </c>
      <c r="K45" s="128">
        <v>1</v>
      </c>
      <c r="L45" s="205">
        <v>0.5770833333333333</v>
      </c>
      <c r="M45" s="205">
        <v>0.8277777777777778</v>
      </c>
      <c r="N45" s="128" t="s">
        <v>632</v>
      </c>
      <c r="O45" s="128" t="s">
        <v>2317</v>
      </c>
      <c r="AA45" s="207" t="s">
        <v>2318</v>
      </c>
      <c r="AB45" s="128">
        <v>20</v>
      </c>
      <c r="AD45" s="128">
        <v>6.5</v>
      </c>
      <c r="AE45" s="128">
        <v>6.75</v>
      </c>
      <c r="AF45" s="128">
        <v>11.8</v>
      </c>
      <c r="AG45" s="128">
        <v>11.6</v>
      </c>
      <c r="AH45" s="128">
        <v>11.6</v>
      </c>
      <c r="AI45" s="128">
        <v>11.7</v>
      </c>
    </row>
    <row r="46" spans="1:35" ht="12.75">
      <c r="A46" s="128" t="s">
        <v>210</v>
      </c>
      <c r="B46" s="128" t="s">
        <v>569</v>
      </c>
      <c r="C46" s="204">
        <v>40678</v>
      </c>
      <c r="D46" s="205">
        <v>0.4270833333333333</v>
      </c>
      <c r="E46" s="128">
        <v>10</v>
      </c>
      <c r="F46" s="128" t="s">
        <v>284</v>
      </c>
      <c r="G46" s="128">
        <v>2</v>
      </c>
      <c r="H46" s="128" t="s">
        <v>1889</v>
      </c>
      <c r="K46" s="128">
        <v>1</v>
      </c>
      <c r="L46" s="205">
        <v>0.4888888888888889</v>
      </c>
      <c r="M46" s="205">
        <v>0.2298611111111111</v>
      </c>
      <c r="N46" s="128" t="s">
        <v>2210</v>
      </c>
      <c r="AA46" s="207"/>
      <c r="AD46" s="128">
        <v>12</v>
      </c>
      <c r="AE46" s="128">
        <v>6.75</v>
      </c>
      <c r="AF46" s="128">
        <v>10.4</v>
      </c>
      <c r="AG46" s="128">
        <v>10.5</v>
      </c>
      <c r="AH46" s="128">
        <v>10.4</v>
      </c>
      <c r="AI46" s="128">
        <v>10.4</v>
      </c>
    </row>
    <row r="47" spans="1:36" ht="12.75">
      <c r="A47" s="128" t="s">
        <v>210</v>
      </c>
      <c r="B47" s="128" t="s">
        <v>569</v>
      </c>
      <c r="C47" s="204">
        <v>40706</v>
      </c>
      <c r="D47" s="205">
        <v>0.4583333333333333</v>
      </c>
      <c r="E47" s="128">
        <v>11.5</v>
      </c>
      <c r="F47" s="128" t="s">
        <v>378</v>
      </c>
      <c r="G47" s="128">
        <v>5</v>
      </c>
      <c r="H47" s="128" t="s">
        <v>1889</v>
      </c>
      <c r="K47" s="128">
        <v>3</v>
      </c>
      <c r="L47" s="205">
        <v>0.4354166666666666</v>
      </c>
      <c r="M47" s="205">
        <v>0.686111111111111</v>
      </c>
      <c r="N47" s="128" t="s">
        <v>621</v>
      </c>
      <c r="O47" s="128" t="s">
        <v>297</v>
      </c>
      <c r="AA47" s="207" t="s">
        <v>2319</v>
      </c>
      <c r="AD47" s="128">
        <v>19</v>
      </c>
      <c r="AE47" s="128">
        <v>6.75</v>
      </c>
      <c r="AF47" s="128">
        <v>8.2</v>
      </c>
      <c r="AG47" s="128">
        <v>8.3</v>
      </c>
      <c r="AH47" s="128">
        <v>8.2</v>
      </c>
      <c r="AI47" s="128">
        <v>8.2</v>
      </c>
      <c r="AJ47" s="128" t="s">
        <v>2320</v>
      </c>
    </row>
    <row r="48" spans="1:36" ht="12.75">
      <c r="A48" s="128" t="s">
        <v>210</v>
      </c>
      <c r="B48" s="128" t="s">
        <v>569</v>
      </c>
      <c r="C48" s="204">
        <v>40741</v>
      </c>
      <c r="D48" s="205">
        <v>0.4444444444444444</v>
      </c>
      <c r="E48" s="128">
        <v>25</v>
      </c>
      <c r="F48" s="128" t="s">
        <v>284</v>
      </c>
      <c r="G48" s="128">
        <v>5</v>
      </c>
      <c r="H48" s="128" t="s">
        <v>119</v>
      </c>
      <c r="I48" s="128" t="s">
        <v>625</v>
      </c>
      <c r="K48" s="128">
        <v>3</v>
      </c>
      <c r="L48" s="205">
        <v>0.6875</v>
      </c>
      <c r="M48" s="205">
        <v>0.3861111111111111</v>
      </c>
      <c r="N48" s="128" t="s">
        <v>2214</v>
      </c>
      <c r="O48" s="128" t="s">
        <v>297</v>
      </c>
      <c r="AA48" s="207" t="s">
        <v>2321</v>
      </c>
      <c r="AD48" s="128">
        <v>26</v>
      </c>
      <c r="AE48" s="128">
        <v>7.1</v>
      </c>
      <c r="AF48" s="128">
        <v>8.2</v>
      </c>
      <c r="AG48" s="128">
        <v>8.1</v>
      </c>
      <c r="AH48" s="128">
        <v>8.2</v>
      </c>
      <c r="AI48" s="128">
        <v>8.2</v>
      </c>
      <c r="AJ48" s="128" t="s">
        <v>2322</v>
      </c>
    </row>
    <row r="49" spans="1:35" ht="12.75">
      <c r="A49" s="128" t="s">
        <v>210</v>
      </c>
      <c r="B49" s="128" t="s">
        <v>569</v>
      </c>
      <c r="C49" s="204">
        <v>40769</v>
      </c>
      <c r="D49" s="205">
        <v>0.4375</v>
      </c>
      <c r="E49" s="128">
        <v>21</v>
      </c>
      <c r="F49" s="128" t="s">
        <v>284</v>
      </c>
      <c r="G49" s="128">
        <v>6</v>
      </c>
      <c r="H49" s="128" t="s">
        <v>42</v>
      </c>
      <c r="I49" s="128" t="s">
        <v>625</v>
      </c>
      <c r="K49" s="128">
        <v>1</v>
      </c>
      <c r="L49" s="205">
        <v>0.5993055555555555</v>
      </c>
      <c r="M49" s="205">
        <v>0.3416666666666666</v>
      </c>
      <c r="N49" s="128" t="s">
        <v>632</v>
      </c>
      <c r="O49" s="128" t="s">
        <v>297</v>
      </c>
      <c r="AA49" s="207"/>
      <c r="AD49" s="128">
        <v>23.5</v>
      </c>
      <c r="AE49" s="128">
        <v>7.2</v>
      </c>
      <c r="AF49" s="128">
        <v>8</v>
      </c>
      <c r="AG49" s="128">
        <v>7.8</v>
      </c>
      <c r="AH49" s="128">
        <v>8</v>
      </c>
      <c r="AI49" s="128">
        <v>7.9</v>
      </c>
    </row>
    <row r="50" spans="1:35" ht="26.25">
      <c r="A50" s="128" t="s">
        <v>210</v>
      </c>
      <c r="B50" s="128" t="s">
        <v>569</v>
      </c>
      <c r="C50" s="204">
        <v>40804</v>
      </c>
      <c r="D50" s="205">
        <v>0.4791666666666667</v>
      </c>
      <c r="E50" s="128">
        <v>15</v>
      </c>
      <c r="F50" s="128" t="s">
        <v>378</v>
      </c>
      <c r="G50" s="128">
        <v>3</v>
      </c>
      <c r="H50" s="128" t="s">
        <v>624</v>
      </c>
      <c r="I50" s="128" t="s">
        <v>625</v>
      </c>
      <c r="K50" s="128">
        <v>2</v>
      </c>
      <c r="L50" s="205">
        <v>0.7291666666666666</v>
      </c>
      <c r="M50" s="205">
        <v>0.4680555555555555</v>
      </c>
      <c r="N50" s="128" t="s">
        <v>634</v>
      </c>
      <c r="O50" s="128" t="s">
        <v>297</v>
      </c>
      <c r="AA50" s="207" t="s">
        <v>2323</v>
      </c>
      <c r="AD50" s="128">
        <v>18</v>
      </c>
      <c r="AE50" s="128">
        <v>6.8</v>
      </c>
      <c r="AF50" s="128">
        <v>8.6</v>
      </c>
      <c r="AG50" s="128">
        <v>8.8</v>
      </c>
      <c r="AH50" s="128">
        <v>8.8</v>
      </c>
      <c r="AI50" s="128">
        <v>8.7</v>
      </c>
    </row>
    <row r="51" spans="1:35" ht="12.75">
      <c r="A51" s="128" t="s">
        <v>210</v>
      </c>
      <c r="B51" s="128" t="s">
        <v>569</v>
      </c>
      <c r="C51" s="204">
        <v>40832</v>
      </c>
      <c r="D51" s="205">
        <v>0.5208333333333334</v>
      </c>
      <c r="E51" s="128">
        <v>15</v>
      </c>
      <c r="F51" s="128" t="s">
        <v>2324</v>
      </c>
      <c r="G51" s="128">
        <v>20</v>
      </c>
      <c r="H51" s="128" t="s">
        <v>624</v>
      </c>
      <c r="I51" s="128" t="s">
        <v>625</v>
      </c>
      <c r="K51" s="128">
        <v>2</v>
      </c>
      <c r="L51" s="205">
        <v>0.6756944444444444</v>
      </c>
      <c r="M51" s="205">
        <v>0.41805555555555557</v>
      </c>
      <c r="N51" s="128" t="s">
        <v>632</v>
      </c>
      <c r="O51" s="128" t="s">
        <v>2317</v>
      </c>
      <c r="AA51" s="207" t="s">
        <v>2325</v>
      </c>
      <c r="AD51" s="128">
        <v>14</v>
      </c>
      <c r="AE51" s="128">
        <v>7.25</v>
      </c>
      <c r="AF51" s="128">
        <v>10.2</v>
      </c>
      <c r="AG51" s="128">
        <v>10.2</v>
      </c>
      <c r="AH51" s="128">
        <v>10.2</v>
      </c>
      <c r="AI51" s="128">
        <v>10.2</v>
      </c>
    </row>
    <row r="52" ht="12.75">
      <c r="AA52" s="207"/>
    </row>
    <row r="53" spans="1:35" ht="12.75">
      <c r="A53" s="128" t="s">
        <v>784</v>
      </c>
      <c r="B53" s="128" t="s">
        <v>530</v>
      </c>
      <c r="C53" s="204">
        <v>40650</v>
      </c>
      <c r="D53" s="205">
        <v>0.6666666666666666</v>
      </c>
      <c r="E53" s="128">
        <v>14</v>
      </c>
      <c r="F53" s="128" t="s">
        <v>284</v>
      </c>
      <c r="G53" s="128">
        <v>10</v>
      </c>
      <c r="H53" s="128" t="s">
        <v>624</v>
      </c>
      <c r="I53" s="128" t="s">
        <v>417</v>
      </c>
      <c r="J53" s="128">
        <v>1</v>
      </c>
      <c r="K53" s="128">
        <v>1</v>
      </c>
      <c r="L53" s="205">
        <v>0.5736111111111112</v>
      </c>
      <c r="M53" s="205">
        <v>0.8277777777777778</v>
      </c>
      <c r="N53" s="128" t="s">
        <v>214</v>
      </c>
      <c r="AA53" s="207" t="s">
        <v>2326</v>
      </c>
      <c r="AD53" s="128">
        <v>6.5</v>
      </c>
      <c r="AE53" s="128">
        <v>6.5</v>
      </c>
      <c r="AF53" s="128">
        <v>10</v>
      </c>
      <c r="AG53" s="128">
        <v>10.2</v>
      </c>
      <c r="AI53" s="128">
        <v>10.1</v>
      </c>
    </row>
    <row r="54" spans="1:35" ht="12.75">
      <c r="A54" s="128" t="s">
        <v>784</v>
      </c>
      <c r="B54" s="128" t="s">
        <v>2223</v>
      </c>
      <c r="C54" s="204">
        <v>40707</v>
      </c>
      <c r="D54" s="205">
        <v>0.75</v>
      </c>
      <c r="E54" s="128">
        <v>16</v>
      </c>
      <c r="F54" s="128" t="s">
        <v>378</v>
      </c>
      <c r="G54" s="203">
        <v>43895</v>
      </c>
      <c r="H54" s="128" t="s">
        <v>42</v>
      </c>
      <c r="I54" s="128" t="s">
        <v>625</v>
      </c>
      <c r="K54" s="128">
        <v>1</v>
      </c>
      <c r="L54" s="205">
        <v>0.513888888888889</v>
      </c>
      <c r="M54" s="205">
        <v>0.7694444444444444</v>
      </c>
      <c r="N54" s="128" t="s">
        <v>673</v>
      </c>
      <c r="O54" s="128" t="s">
        <v>286</v>
      </c>
      <c r="AA54" s="207" t="s">
        <v>2327</v>
      </c>
      <c r="AB54" s="128">
        <v>5</v>
      </c>
      <c r="AD54" s="128">
        <v>17.5</v>
      </c>
      <c r="AE54" s="128">
        <v>7</v>
      </c>
      <c r="AF54" s="128">
        <v>8.6</v>
      </c>
      <c r="AG54" s="128">
        <v>8.4</v>
      </c>
      <c r="AI54" s="128">
        <v>8.5</v>
      </c>
    </row>
    <row r="55" spans="1:35" ht="12.75">
      <c r="A55" s="128" t="s">
        <v>784</v>
      </c>
      <c r="B55" s="128" t="s">
        <v>2223</v>
      </c>
      <c r="C55" s="204">
        <v>40741</v>
      </c>
      <c r="D55" s="205">
        <v>0.6944444444444445</v>
      </c>
      <c r="E55" s="128">
        <v>31.5</v>
      </c>
      <c r="F55" s="128" t="s">
        <v>284</v>
      </c>
      <c r="G55" s="128">
        <v>5</v>
      </c>
      <c r="H55" s="128" t="s">
        <v>624</v>
      </c>
      <c r="I55" s="128" t="s">
        <v>625</v>
      </c>
      <c r="K55" s="128">
        <v>4</v>
      </c>
      <c r="L55" s="205">
        <v>0.26319444444444445</v>
      </c>
      <c r="M55" s="205">
        <v>0.9347222222222222</v>
      </c>
      <c r="N55" s="128" t="s">
        <v>621</v>
      </c>
      <c r="O55" s="128" t="s">
        <v>297</v>
      </c>
      <c r="AA55" s="207" t="s">
        <v>2328</v>
      </c>
      <c r="AB55" s="128">
        <v>5</v>
      </c>
      <c r="AD55" s="128">
        <v>26</v>
      </c>
      <c r="AE55" s="128">
        <v>7</v>
      </c>
      <c r="AF55" s="128">
        <v>7.8</v>
      </c>
      <c r="AG55" s="128">
        <v>7.7</v>
      </c>
      <c r="AI55" s="128">
        <v>7.7</v>
      </c>
    </row>
    <row r="56" spans="1:35" ht="12.75">
      <c r="A56" s="128" t="s">
        <v>784</v>
      </c>
      <c r="B56" s="128" t="s">
        <v>2223</v>
      </c>
      <c r="C56" s="204">
        <v>40798</v>
      </c>
      <c r="D56" s="205">
        <v>0.3125</v>
      </c>
      <c r="E56" s="128">
        <v>8.8</v>
      </c>
      <c r="F56" s="128" t="s">
        <v>58</v>
      </c>
      <c r="G56" s="128" t="s">
        <v>51</v>
      </c>
      <c r="H56" s="128" t="s">
        <v>119</v>
      </c>
      <c r="I56" s="128" t="s">
        <v>2226</v>
      </c>
      <c r="J56" s="128">
        <v>0.5</v>
      </c>
      <c r="L56" s="205">
        <v>0.5625</v>
      </c>
      <c r="M56" s="205">
        <v>0.6027777777777777</v>
      </c>
      <c r="N56" s="128" t="s">
        <v>218</v>
      </c>
      <c r="O56" s="128" t="s">
        <v>286</v>
      </c>
      <c r="AA56" s="207"/>
      <c r="AD56" s="128">
        <v>16.4</v>
      </c>
      <c r="AE56" s="128">
        <v>7</v>
      </c>
      <c r="AF56" s="128">
        <v>9.4</v>
      </c>
      <c r="AG56" s="128">
        <v>9.2</v>
      </c>
      <c r="AI56" s="128">
        <v>9.3</v>
      </c>
    </row>
    <row r="57" spans="1:35" ht="12.75">
      <c r="A57" s="128" t="s">
        <v>784</v>
      </c>
      <c r="B57" s="128" t="s">
        <v>2223</v>
      </c>
      <c r="C57" s="204">
        <v>40834</v>
      </c>
      <c r="D57" s="205">
        <v>0.3541666666666667</v>
      </c>
      <c r="E57" s="128">
        <v>12.5</v>
      </c>
      <c r="F57" s="128" t="s">
        <v>284</v>
      </c>
      <c r="G57" s="128">
        <v>1</v>
      </c>
      <c r="H57" s="128" t="s">
        <v>624</v>
      </c>
      <c r="I57" s="128" t="s">
        <v>625</v>
      </c>
      <c r="K57" s="128">
        <v>2</v>
      </c>
      <c r="L57" s="205">
        <v>0.2798611111111111</v>
      </c>
      <c r="M57" s="205">
        <v>0.5423611111111112</v>
      </c>
      <c r="N57" s="128" t="s">
        <v>225</v>
      </c>
      <c r="O57" s="128" t="s">
        <v>286</v>
      </c>
      <c r="T57" s="128" t="s">
        <v>551</v>
      </c>
      <c r="W57" s="128" t="s">
        <v>551</v>
      </c>
      <c r="AA57" s="207"/>
      <c r="AD57" s="128">
        <v>13.5</v>
      </c>
      <c r="AE57" s="128">
        <v>6.5</v>
      </c>
      <c r="AF57" s="128">
        <v>9.6</v>
      </c>
      <c r="AG57" s="128">
        <v>9.4</v>
      </c>
      <c r="AI57" s="128">
        <v>9.5</v>
      </c>
    </row>
    <row r="58" ht="12.75">
      <c r="AA58" s="207"/>
    </row>
    <row r="59" spans="1:35" ht="26.25">
      <c r="A59" s="128" t="s">
        <v>2228</v>
      </c>
      <c r="B59" s="128" t="s">
        <v>2229</v>
      </c>
      <c r="C59" s="204">
        <v>40651</v>
      </c>
      <c r="D59" s="205">
        <v>0.2916666666666667</v>
      </c>
      <c r="E59" s="128">
        <v>4</v>
      </c>
      <c r="F59" s="128" t="s">
        <v>314</v>
      </c>
      <c r="G59" s="203">
        <v>43833</v>
      </c>
      <c r="H59" s="128" t="s">
        <v>624</v>
      </c>
      <c r="I59" s="128" t="s">
        <v>417</v>
      </c>
      <c r="J59" s="128">
        <v>2</v>
      </c>
      <c r="K59" s="128">
        <v>1</v>
      </c>
      <c r="L59" s="205">
        <v>0.49513888888888885</v>
      </c>
      <c r="M59" s="205">
        <v>0.2347222222222222</v>
      </c>
      <c r="N59" s="128" t="s">
        <v>218</v>
      </c>
      <c r="O59" s="128" t="s">
        <v>297</v>
      </c>
      <c r="U59" s="128" t="s">
        <v>551</v>
      </c>
      <c r="Y59" s="128" t="s">
        <v>551</v>
      </c>
      <c r="AA59" s="207" t="s">
        <v>2329</v>
      </c>
      <c r="AD59" s="128">
        <v>5</v>
      </c>
      <c r="AE59" s="128">
        <v>7</v>
      </c>
      <c r="AF59" s="128">
        <v>10.8</v>
      </c>
      <c r="AG59" s="128">
        <v>11.6</v>
      </c>
      <c r="AH59" s="128">
        <v>11</v>
      </c>
      <c r="AI59" s="128">
        <v>11.1</v>
      </c>
    </row>
    <row r="60" spans="1:35" ht="12.75">
      <c r="A60" s="128" t="s">
        <v>2228</v>
      </c>
      <c r="B60" s="128" t="s">
        <v>2229</v>
      </c>
      <c r="C60" s="204">
        <v>40679</v>
      </c>
      <c r="D60" s="205">
        <v>0.2916666666666667</v>
      </c>
      <c r="E60" s="128">
        <v>8</v>
      </c>
      <c r="F60" s="128" t="s">
        <v>378</v>
      </c>
      <c r="G60" s="203">
        <v>43833</v>
      </c>
      <c r="H60" s="128" t="s">
        <v>2330</v>
      </c>
      <c r="I60" s="128" t="s">
        <v>630</v>
      </c>
      <c r="J60" s="128">
        <v>1</v>
      </c>
      <c r="K60" s="128">
        <v>3</v>
      </c>
      <c r="L60" s="205">
        <v>0.4465277777777778</v>
      </c>
      <c r="M60" s="205">
        <v>0.18680555555555556</v>
      </c>
      <c r="N60" s="128" t="s">
        <v>214</v>
      </c>
      <c r="O60" s="128" t="s">
        <v>297</v>
      </c>
      <c r="U60" s="128" t="s">
        <v>551</v>
      </c>
      <c r="AA60" s="207" t="s">
        <v>2331</v>
      </c>
      <c r="AD60" s="128">
        <v>12</v>
      </c>
      <c r="AE60" s="128">
        <v>7</v>
      </c>
      <c r="AF60" s="128">
        <v>9.2</v>
      </c>
      <c r="AG60" s="128">
        <v>9.8</v>
      </c>
      <c r="AH60" s="128">
        <v>9.6</v>
      </c>
      <c r="AI60" s="128">
        <v>9.5</v>
      </c>
    </row>
    <row r="61" spans="1:35" ht="12.75">
      <c r="A61" s="128" t="s">
        <v>2228</v>
      </c>
      <c r="B61" s="128" t="s">
        <v>2229</v>
      </c>
      <c r="C61" s="204">
        <v>40713</v>
      </c>
      <c r="D61" s="205">
        <v>0.3125</v>
      </c>
      <c r="E61" s="128">
        <v>12</v>
      </c>
      <c r="F61" s="128" t="s">
        <v>314</v>
      </c>
      <c r="G61" s="203">
        <v>43833</v>
      </c>
      <c r="H61" s="128" t="s">
        <v>42</v>
      </c>
      <c r="I61" s="128" t="s">
        <v>630</v>
      </c>
      <c r="J61" s="128">
        <v>0.25</v>
      </c>
      <c r="K61" s="128">
        <v>2</v>
      </c>
      <c r="L61" s="205">
        <v>0.08472222222222221</v>
      </c>
      <c r="M61" s="205">
        <v>0.3513888888888889</v>
      </c>
      <c r="N61" s="128" t="s">
        <v>234</v>
      </c>
      <c r="O61" s="128" t="s">
        <v>286</v>
      </c>
      <c r="X61" s="128" t="s">
        <v>551</v>
      </c>
      <c r="AA61" s="207" t="s">
        <v>2332</v>
      </c>
      <c r="AD61" s="128">
        <v>16</v>
      </c>
      <c r="AE61" s="128">
        <v>7</v>
      </c>
      <c r="AF61" s="128">
        <v>8.4</v>
      </c>
      <c r="AG61" s="128">
        <v>8.8</v>
      </c>
      <c r="AI61" s="128">
        <v>8.6</v>
      </c>
    </row>
    <row r="62" spans="1:35" ht="12.75">
      <c r="A62" s="128" t="s">
        <v>2228</v>
      </c>
      <c r="B62" s="128" t="s">
        <v>2229</v>
      </c>
      <c r="C62" s="204">
        <v>40742</v>
      </c>
      <c r="D62" s="205">
        <v>0.2708333333333333</v>
      </c>
      <c r="E62" s="128">
        <v>24</v>
      </c>
      <c r="F62" s="128" t="s">
        <v>284</v>
      </c>
      <c r="H62" s="128" t="s">
        <v>624</v>
      </c>
      <c r="I62" s="128" t="s">
        <v>625</v>
      </c>
      <c r="K62" s="128">
        <v>6</v>
      </c>
      <c r="L62" s="205">
        <v>0.06874999999999999</v>
      </c>
      <c r="M62" s="205">
        <v>0.33194444444444443</v>
      </c>
      <c r="N62" s="128" t="s">
        <v>234</v>
      </c>
      <c r="U62" s="128" t="s">
        <v>551</v>
      </c>
      <c r="AA62" s="207" t="s">
        <v>2333</v>
      </c>
      <c r="AD62" s="128">
        <v>25</v>
      </c>
      <c r="AE62" s="128">
        <v>7</v>
      </c>
      <c r="AF62" s="128">
        <v>7.2</v>
      </c>
      <c r="AG62" s="128">
        <v>7.4</v>
      </c>
      <c r="AI62" s="128">
        <v>7.3</v>
      </c>
    </row>
    <row r="63" spans="1:35" ht="26.25">
      <c r="A63" s="128" t="s">
        <v>2228</v>
      </c>
      <c r="B63" s="128" t="s">
        <v>2229</v>
      </c>
      <c r="C63" s="204">
        <v>40770</v>
      </c>
      <c r="D63" s="205">
        <v>0.3333333333333333</v>
      </c>
      <c r="E63" s="128">
        <v>20</v>
      </c>
      <c r="H63" s="128" t="s">
        <v>63</v>
      </c>
      <c r="I63" s="128" t="s">
        <v>625</v>
      </c>
      <c r="K63" s="128">
        <v>1</v>
      </c>
      <c r="L63" s="205">
        <v>0.525</v>
      </c>
      <c r="M63" s="205">
        <v>0.28541666666666665</v>
      </c>
      <c r="N63" s="128" t="s">
        <v>234</v>
      </c>
      <c r="O63" s="128" t="s">
        <v>297</v>
      </c>
      <c r="AA63" s="207" t="s">
        <v>2334</v>
      </c>
      <c r="AD63" s="128">
        <v>23</v>
      </c>
      <c r="AE63" s="128">
        <v>7</v>
      </c>
      <c r="AF63" s="128">
        <v>8.2</v>
      </c>
      <c r="AG63" s="128">
        <v>7.4</v>
      </c>
      <c r="AH63" s="128">
        <v>7.6</v>
      </c>
      <c r="AI63" s="128">
        <v>7.7</v>
      </c>
    </row>
    <row r="64" spans="1:35" ht="26.25">
      <c r="A64" s="128" t="s">
        <v>2228</v>
      </c>
      <c r="B64" s="128" t="s">
        <v>2229</v>
      </c>
      <c r="C64" s="204">
        <v>40805</v>
      </c>
      <c r="E64" s="128">
        <v>11</v>
      </c>
      <c r="F64" s="128" t="s">
        <v>58</v>
      </c>
      <c r="G64" s="203">
        <v>43833</v>
      </c>
      <c r="H64" s="128" t="s">
        <v>119</v>
      </c>
      <c r="I64" s="128" t="s">
        <v>625</v>
      </c>
      <c r="K64" s="128">
        <v>3</v>
      </c>
      <c r="N64" s="128" t="s">
        <v>216</v>
      </c>
      <c r="O64" s="128" t="s">
        <v>297</v>
      </c>
      <c r="U64" s="128" t="s">
        <v>551</v>
      </c>
      <c r="AA64" s="207" t="s">
        <v>2335</v>
      </c>
      <c r="AD64" s="128">
        <v>17</v>
      </c>
      <c r="AE64" s="128">
        <v>7</v>
      </c>
      <c r="AF64" s="128">
        <v>8.8</v>
      </c>
      <c r="AG64" s="128">
        <v>9</v>
      </c>
      <c r="AI64" s="128">
        <v>8.9</v>
      </c>
    </row>
    <row r="65" spans="1:35" ht="12.75">
      <c r="A65" s="128" t="s">
        <v>2228</v>
      </c>
      <c r="B65" s="128" t="s">
        <v>2229</v>
      </c>
      <c r="C65" s="204">
        <v>40833</v>
      </c>
      <c r="E65" s="128">
        <v>11</v>
      </c>
      <c r="F65" s="128" t="s">
        <v>314</v>
      </c>
      <c r="G65" s="203">
        <v>43833</v>
      </c>
      <c r="H65" s="128" t="s">
        <v>119</v>
      </c>
      <c r="I65" s="128" t="s">
        <v>630</v>
      </c>
      <c r="J65" s="203">
        <v>43838</v>
      </c>
      <c r="K65" s="128">
        <v>1</v>
      </c>
      <c r="N65" s="128" t="s">
        <v>216</v>
      </c>
      <c r="O65" s="128" t="s">
        <v>297</v>
      </c>
      <c r="U65" s="128" t="s">
        <v>551</v>
      </c>
      <c r="AA65" s="207" t="s">
        <v>2336</v>
      </c>
      <c r="AD65" s="128">
        <v>13</v>
      </c>
      <c r="AE65" s="128">
        <v>7</v>
      </c>
      <c r="AF65" s="128">
        <v>9.2</v>
      </c>
      <c r="AG65" s="128">
        <v>9.4</v>
      </c>
      <c r="AI65" s="128">
        <v>9.3</v>
      </c>
    </row>
    <row r="66" ht="12.75">
      <c r="AA66" s="207"/>
    </row>
    <row r="67" spans="1:35" ht="12.75">
      <c r="A67" s="128" t="s">
        <v>2241</v>
      </c>
      <c r="B67" s="128" t="s">
        <v>530</v>
      </c>
      <c r="C67" s="204">
        <v>40650</v>
      </c>
      <c r="D67" s="205">
        <v>0.6145833333333334</v>
      </c>
      <c r="E67" s="128">
        <v>9.5</v>
      </c>
      <c r="F67" s="128" t="s">
        <v>314</v>
      </c>
      <c r="G67" s="128">
        <v>10</v>
      </c>
      <c r="H67" s="128" t="s">
        <v>42</v>
      </c>
      <c r="I67" s="128" t="s">
        <v>417</v>
      </c>
      <c r="J67" s="128">
        <v>1</v>
      </c>
      <c r="K67" s="128">
        <v>1</v>
      </c>
      <c r="L67" s="205">
        <v>0.5736111111111112</v>
      </c>
      <c r="M67" s="205">
        <v>0.8277777777777778</v>
      </c>
      <c r="N67" s="128" t="s">
        <v>628</v>
      </c>
      <c r="AA67" s="207" t="s">
        <v>2326</v>
      </c>
      <c r="AB67" s="128">
        <v>25</v>
      </c>
      <c r="AD67" s="128">
        <v>6.5</v>
      </c>
      <c r="AE67" s="128">
        <v>6.5</v>
      </c>
      <c r="AF67" s="128">
        <v>11.6</v>
      </c>
      <c r="AG67" s="128">
        <v>12</v>
      </c>
      <c r="AI67" s="128">
        <v>11.8</v>
      </c>
    </row>
    <row r="68" ht="12.75">
      <c r="AA68" s="207"/>
    </row>
    <row r="69" spans="1:35" ht="12.75">
      <c r="A69" s="128" t="s">
        <v>2337</v>
      </c>
      <c r="B69" s="128" t="s">
        <v>26</v>
      </c>
      <c r="C69" s="204">
        <v>40649</v>
      </c>
      <c r="D69" s="205">
        <v>0.34375</v>
      </c>
      <c r="E69" s="128">
        <v>7.5</v>
      </c>
      <c r="H69" s="128" t="s">
        <v>119</v>
      </c>
      <c r="I69" s="128" t="s">
        <v>625</v>
      </c>
      <c r="K69" s="128">
        <v>2</v>
      </c>
      <c r="N69" s="128" t="s">
        <v>218</v>
      </c>
      <c r="O69" s="128" t="s">
        <v>297</v>
      </c>
      <c r="AA69" s="207"/>
      <c r="AB69" s="128">
        <v>10</v>
      </c>
      <c r="AD69" s="128">
        <v>8</v>
      </c>
      <c r="AF69" s="128">
        <v>9.5</v>
      </c>
      <c r="AG69" s="128">
        <v>9.7</v>
      </c>
      <c r="AI69" s="128">
        <v>9.6</v>
      </c>
    </row>
    <row r="70" spans="1:35" ht="12.75">
      <c r="A70" s="128" t="s">
        <v>2337</v>
      </c>
      <c r="B70" s="128" t="s">
        <v>26</v>
      </c>
      <c r="C70" s="204">
        <v>40680</v>
      </c>
      <c r="D70" s="205">
        <v>0.3645833333333333</v>
      </c>
      <c r="E70" s="128">
        <v>7</v>
      </c>
      <c r="H70" s="128" t="s">
        <v>2330</v>
      </c>
      <c r="I70" s="128" t="s">
        <v>630</v>
      </c>
      <c r="K70" s="128">
        <v>4</v>
      </c>
      <c r="O70" s="128" t="s">
        <v>286</v>
      </c>
      <c r="Y70" s="128" t="s">
        <v>551</v>
      </c>
      <c r="AA70" s="207" t="s">
        <v>2338</v>
      </c>
      <c r="AB70" s="128">
        <v>5</v>
      </c>
      <c r="AD70" s="128">
        <v>10</v>
      </c>
      <c r="AE70" s="128">
        <v>6.5</v>
      </c>
      <c r="AF70" s="128">
        <v>9.8</v>
      </c>
      <c r="AG70" s="128">
        <v>8.2</v>
      </c>
      <c r="AH70" s="128">
        <v>8.3</v>
      </c>
      <c r="AI70" s="128">
        <v>8.25</v>
      </c>
    </row>
    <row r="71" spans="1:35" ht="12.75">
      <c r="A71" s="128" t="s">
        <v>2337</v>
      </c>
      <c r="B71" s="128" t="s">
        <v>26</v>
      </c>
      <c r="C71" s="204">
        <v>40705</v>
      </c>
      <c r="D71" s="205">
        <v>0.3194444444444445</v>
      </c>
      <c r="E71" s="128">
        <v>16.5</v>
      </c>
      <c r="H71" s="128" t="s">
        <v>2330</v>
      </c>
      <c r="I71" s="128" t="s">
        <v>625</v>
      </c>
      <c r="K71" s="128">
        <v>1</v>
      </c>
      <c r="O71" s="128" t="s">
        <v>286</v>
      </c>
      <c r="U71" s="128" t="s">
        <v>551</v>
      </c>
      <c r="X71" s="128" t="s">
        <v>551</v>
      </c>
      <c r="AA71" s="207" t="s">
        <v>2339</v>
      </c>
      <c r="AB71" s="128">
        <v>5</v>
      </c>
      <c r="AD71" s="128">
        <v>20.5</v>
      </c>
      <c r="AE71" s="128">
        <v>6.25</v>
      </c>
      <c r="AF71" s="128">
        <v>6.3</v>
      </c>
      <c r="AG71" s="128">
        <v>6</v>
      </c>
      <c r="AI71" s="128">
        <v>6.15</v>
      </c>
    </row>
    <row r="72" spans="1:35" ht="12.75">
      <c r="A72" s="128" t="s">
        <v>2337</v>
      </c>
      <c r="B72" s="128" t="s">
        <v>26</v>
      </c>
      <c r="C72" s="204">
        <v>40740</v>
      </c>
      <c r="D72" s="205">
        <v>0.3541666666666667</v>
      </c>
      <c r="E72" s="128">
        <v>22.5</v>
      </c>
      <c r="F72" s="128" t="s">
        <v>314</v>
      </c>
      <c r="G72" s="128">
        <v>5</v>
      </c>
      <c r="H72" s="128" t="s">
        <v>119</v>
      </c>
      <c r="I72" s="128" t="s">
        <v>625</v>
      </c>
      <c r="K72" s="128">
        <v>4</v>
      </c>
      <c r="O72" s="128" t="s">
        <v>286</v>
      </c>
      <c r="AA72" s="207" t="s">
        <v>2340</v>
      </c>
      <c r="AB72" s="128">
        <v>2.5</v>
      </c>
      <c r="AD72" s="128">
        <v>24</v>
      </c>
      <c r="AE72" s="128">
        <v>6.25</v>
      </c>
      <c r="AF72" s="128">
        <v>5.3</v>
      </c>
      <c r="AG72" s="128">
        <v>5.4</v>
      </c>
      <c r="AI72" s="128">
        <v>5.35</v>
      </c>
    </row>
    <row r="73" spans="1:35" ht="12.75">
      <c r="A73" s="128" t="s">
        <v>2337</v>
      </c>
      <c r="B73" s="128" t="s">
        <v>26</v>
      </c>
      <c r="C73" s="204">
        <v>40799</v>
      </c>
      <c r="D73" s="205">
        <v>0.4166666666666667</v>
      </c>
      <c r="E73" s="128">
        <v>13.5</v>
      </c>
      <c r="F73" s="128" t="s">
        <v>378</v>
      </c>
      <c r="G73" s="128">
        <v>5</v>
      </c>
      <c r="H73" s="128" t="s">
        <v>119</v>
      </c>
      <c r="I73" s="128" t="s">
        <v>625</v>
      </c>
      <c r="K73" s="128">
        <v>2</v>
      </c>
      <c r="O73" s="128" t="s">
        <v>286</v>
      </c>
      <c r="AA73" s="207" t="s">
        <v>2341</v>
      </c>
      <c r="AD73" s="128">
        <v>15</v>
      </c>
      <c r="AE73" s="128">
        <v>6</v>
      </c>
      <c r="AF73" s="128">
        <v>3</v>
      </c>
      <c r="AG73" s="128">
        <v>3.1</v>
      </c>
      <c r="AI73" s="128">
        <v>3.05</v>
      </c>
    </row>
    <row r="74" ht="12.75">
      <c r="AA74" s="207"/>
    </row>
    <row r="75" spans="1:35" ht="12.75">
      <c r="A75" s="128" t="s">
        <v>1575</v>
      </c>
      <c r="B75" s="128" t="s">
        <v>1076</v>
      </c>
      <c r="C75" s="204">
        <v>40650</v>
      </c>
      <c r="D75" s="205">
        <v>0.2916666666666667</v>
      </c>
      <c r="E75" s="128">
        <v>8</v>
      </c>
      <c r="F75" s="128" t="s">
        <v>2038</v>
      </c>
      <c r="G75" s="128" t="s">
        <v>1318</v>
      </c>
      <c r="H75" s="128" t="s">
        <v>1889</v>
      </c>
      <c r="I75" s="128" t="s">
        <v>417</v>
      </c>
      <c r="J75" s="128">
        <v>2</v>
      </c>
      <c r="K75" s="128">
        <v>1</v>
      </c>
      <c r="N75" s="128" t="s">
        <v>628</v>
      </c>
      <c r="O75" s="128" t="s">
        <v>215</v>
      </c>
      <c r="Y75" s="128" t="s">
        <v>551</v>
      </c>
      <c r="AA75" s="207" t="s">
        <v>2342</v>
      </c>
      <c r="AB75" s="128">
        <v>20</v>
      </c>
      <c r="AD75" s="128">
        <v>7</v>
      </c>
      <c r="AE75" s="128">
        <v>6.5</v>
      </c>
      <c r="AF75" s="128">
        <v>11.4</v>
      </c>
      <c r="AG75" s="128">
        <v>11</v>
      </c>
      <c r="AI75" s="128">
        <v>11.2</v>
      </c>
    </row>
    <row r="76" spans="1:35" ht="12.75">
      <c r="A76" s="128" t="s">
        <v>1575</v>
      </c>
      <c r="B76" s="128" t="s">
        <v>1076</v>
      </c>
      <c r="C76" s="204">
        <v>40677</v>
      </c>
      <c r="D76" s="205">
        <v>0.2986111111111111</v>
      </c>
      <c r="E76" s="128">
        <v>10.5</v>
      </c>
      <c r="H76" s="128" t="s">
        <v>300</v>
      </c>
      <c r="I76" s="128" t="s">
        <v>625</v>
      </c>
      <c r="K76" s="128">
        <v>1</v>
      </c>
      <c r="L76" s="205">
        <v>0.4708333333333334</v>
      </c>
      <c r="M76" s="205">
        <v>0.21805555555555556</v>
      </c>
      <c r="N76" s="128" t="s">
        <v>227</v>
      </c>
      <c r="O76" s="128" t="s">
        <v>286</v>
      </c>
      <c r="X76" s="128" t="s">
        <v>551</v>
      </c>
      <c r="AA76" s="207" t="s">
        <v>2343</v>
      </c>
      <c r="AB76" s="128">
        <v>15</v>
      </c>
      <c r="AD76" s="128">
        <v>15</v>
      </c>
      <c r="AE76" s="128">
        <v>6.5</v>
      </c>
      <c r="AF76" s="128">
        <v>7.6</v>
      </c>
      <c r="AG76" s="128">
        <v>7.8</v>
      </c>
      <c r="AI76" s="128">
        <v>7.7</v>
      </c>
    </row>
    <row r="77" spans="1:35" ht="12.75">
      <c r="A77" s="128" t="s">
        <v>1575</v>
      </c>
      <c r="B77" s="128" t="s">
        <v>1076</v>
      </c>
      <c r="C77" s="204">
        <v>40705</v>
      </c>
      <c r="D77" s="205">
        <v>0.2916666666666667</v>
      </c>
      <c r="E77" s="128">
        <v>15</v>
      </c>
      <c r="F77" s="128" t="s">
        <v>58</v>
      </c>
      <c r="G77" s="128">
        <v>5</v>
      </c>
      <c r="H77" s="128" t="s">
        <v>42</v>
      </c>
      <c r="I77" s="128" t="s">
        <v>625</v>
      </c>
      <c r="K77" s="128">
        <v>1</v>
      </c>
      <c r="L77" s="205">
        <v>0.3076388888888889</v>
      </c>
      <c r="M77" s="205">
        <v>0.5618055555555556</v>
      </c>
      <c r="N77" s="128" t="s">
        <v>211</v>
      </c>
      <c r="O77" s="128" t="s">
        <v>286</v>
      </c>
      <c r="AA77" s="207"/>
      <c r="AB77" s="128">
        <v>10</v>
      </c>
      <c r="AD77" s="128">
        <v>21.5</v>
      </c>
      <c r="AE77" s="128">
        <v>6.5</v>
      </c>
      <c r="AF77" s="128">
        <v>5.4</v>
      </c>
      <c r="AG77" s="128">
        <v>5.4</v>
      </c>
      <c r="AI77" s="128">
        <v>5.4</v>
      </c>
    </row>
    <row r="78" spans="1:35" ht="12.75">
      <c r="A78" s="128" t="s">
        <v>1575</v>
      </c>
      <c r="B78" s="128" t="s">
        <v>1076</v>
      </c>
      <c r="C78" s="204">
        <v>40741</v>
      </c>
      <c r="D78" s="205">
        <v>0.5729166666666666</v>
      </c>
      <c r="E78" s="128">
        <v>33</v>
      </c>
      <c r="H78" s="128" t="s">
        <v>119</v>
      </c>
      <c r="I78" s="128" t="s">
        <v>625</v>
      </c>
      <c r="K78" s="128">
        <v>3</v>
      </c>
      <c r="L78" s="205">
        <v>0.5625</v>
      </c>
      <c r="M78" s="205">
        <v>0.642361111111111</v>
      </c>
      <c r="N78" s="128" t="s">
        <v>227</v>
      </c>
      <c r="O78" s="128" t="s">
        <v>286</v>
      </c>
      <c r="AA78" s="207"/>
      <c r="AD78" s="128">
        <v>26.3</v>
      </c>
      <c r="AE78" s="128">
        <v>7</v>
      </c>
      <c r="AF78" s="128">
        <v>7.2</v>
      </c>
      <c r="AG78" s="128">
        <v>6.8</v>
      </c>
      <c r="AI78" s="128">
        <v>7</v>
      </c>
    </row>
    <row r="79" spans="1:35" ht="12.75">
      <c r="A79" s="128" t="s">
        <v>1575</v>
      </c>
      <c r="B79" s="128" t="s">
        <v>1076</v>
      </c>
      <c r="C79" s="204">
        <v>40768</v>
      </c>
      <c r="D79" s="205">
        <v>0.3333333333333333</v>
      </c>
      <c r="E79" s="128">
        <v>17.5</v>
      </c>
      <c r="H79" s="128" t="s">
        <v>119</v>
      </c>
      <c r="I79" s="128" t="s">
        <v>625</v>
      </c>
      <c r="K79" s="128">
        <v>2</v>
      </c>
      <c r="N79" s="128" t="s">
        <v>234</v>
      </c>
      <c r="O79" s="128" t="s">
        <v>286</v>
      </c>
      <c r="AA79" s="207"/>
      <c r="AB79" s="128">
        <v>15</v>
      </c>
      <c r="AD79" s="128">
        <v>20.5</v>
      </c>
      <c r="AE79" s="128">
        <v>6.5</v>
      </c>
      <c r="AF79" s="128">
        <v>5.6</v>
      </c>
      <c r="AG79" s="128">
        <v>5.6</v>
      </c>
      <c r="AI79" s="128">
        <v>5.6</v>
      </c>
    </row>
    <row r="80" spans="1:35" ht="12.75">
      <c r="A80" s="128" t="s">
        <v>1575</v>
      </c>
      <c r="B80" s="128" t="s">
        <v>1076</v>
      </c>
      <c r="C80" s="204">
        <v>40803</v>
      </c>
      <c r="D80" s="205">
        <v>0.3680555555555556</v>
      </c>
      <c r="E80" s="128">
        <v>13.5</v>
      </c>
      <c r="H80" s="128" t="s">
        <v>119</v>
      </c>
      <c r="I80" s="128" t="s">
        <v>625</v>
      </c>
      <c r="K80" s="128">
        <v>2</v>
      </c>
      <c r="N80" s="128" t="s">
        <v>628</v>
      </c>
      <c r="O80" s="128" t="s">
        <v>286</v>
      </c>
      <c r="AA80" s="207"/>
      <c r="AB80" s="128">
        <v>20</v>
      </c>
      <c r="AD80" s="128">
        <v>15</v>
      </c>
      <c r="AE80" s="128">
        <v>6.5</v>
      </c>
      <c r="AF80" s="128">
        <v>6.6</v>
      </c>
      <c r="AG80" s="128">
        <v>6.6</v>
      </c>
      <c r="AI80" s="128">
        <v>6.6</v>
      </c>
    </row>
    <row r="81" spans="1:35" ht="12.75">
      <c r="A81" s="128" t="s">
        <v>1575</v>
      </c>
      <c r="B81" s="128" t="s">
        <v>1076</v>
      </c>
      <c r="C81" s="204">
        <v>40831</v>
      </c>
      <c r="D81" s="205">
        <v>0.3541666666666667</v>
      </c>
      <c r="E81" s="128">
        <v>12</v>
      </c>
      <c r="F81" s="128" t="s">
        <v>290</v>
      </c>
      <c r="G81" s="203">
        <v>44119</v>
      </c>
      <c r="H81" s="128" t="s">
        <v>119</v>
      </c>
      <c r="I81" s="128" t="s">
        <v>417</v>
      </c>
      <c r="J81" s="128">
        <v>2</v>
      </c>
      <c r="K81" s="128">
        <v>1</v>
      </c>
      <c r="L81" s="205">
        <v>0.17152777777777775</v>
      </c>
      <c r="M81" s="205">
        <v>0.4222222222222222</v>
      </c>
      <c r="N81" s="128" t="s">
        <v>214</v>
      </c>
      <c r="O81" s="128" t="s">
        <v>297</v>
      </c>
      <c r="AA81" s="207"/>
      <c r="AB81" s="128">
        <v>35</v>
      </c>
      <c r="AD81" s="128">
        <v>14</v>
      </c>
      <c r="AE81" s="128">
        <v>6.5</v>
      </c>
      <c r="AF81" s="128">
        <v>7.6</v>
      </c>
      <c r="AG81" s="128">
        <v>7.6</v>
      </c>
      <c r="AI81" s="128">
        <v>7.6</v>
      </c>
    </row>
    <row r="82" ht="12.75">
      <c r="AA82" s="207"/>
    </row>
    <row r="83" spans="1:35" ht="12.75">
      <c r="A83" s="128" t="s">
        <v>1586</v>
      </c>
      <c r="B83" s="128" t="s">
        <v>660</v>
      </c>
      <c r="C83" s="204">
        <v>40649</v>
      </c>
      <c r="D83" s="205">
        <v>0.3298611111111111</v>
      </c>
      <c r="E83" s="128">
        <v>7.5</v>
      </c>
      <c r="H83" s="128" t="s">
        <v>624</v>
      </c>
      <c r="I83" s="128" t="s">
        <v>625</v>
      </c>
      <c r="K83" s="128">
        <v>3</v>
      </c>
      <c r="L83" s="205">
        <v>0.5263888888888889</v>
      </c>
      <c r="M83" s="205">
        <v>0.27152777777777776</v>
      </c>
      <c r="N83" s="128" t="s">
        <v>227</v>
      </c>
      <c r="O83" s="128" t="s">
        <v>286</v>
      </c>
      <c r="AA83" s="207" t="s">
        <v>2344</v>
      </c>
      <c r="AB83" s="128">
        <v>15</v>
      </c>
      <c r="AD83" s="128">
        <v>2</v>
      </c>
      <c r="AE83" s="128">
        <v>6.5</v>
      </c>
      <c r="AF83" s="128">
        <v>13.7</v>
      </c>
      <c r="AG83" s="128">
        <v>14</v>
      </c>
      <c r="AI83" s="128">
        <v>13.85</v>
      </c>
    </row>
    <row r="84" spans="1:35" ht="12.75">
      <c r="A84" s="128" t="s">
        <v>1586</v>
      </c>
      <c r="B84" s="128" t="s">
        <v>660</v>
      </c>
      <c r="C84" s="204">
        <v>40677</v>
      </c>
      <c r="D84" s="205">
        <v>0.3229166666666667</v>
      </c>
      <c r="E84" s="128">
        <v>10.25</v>
      </c>
      <c r="H84" s="128" t="s">
        <v>42</v>
      </c>
      <c r="I84" s="128" t="s">
        <v>625</v>
      </c>
      <c r="K84" s="128">
        <v>1</v>
      </c>
      <c r="L84" s="205">
        <v>0.47152777777777777</v>
      </c>
      <c r="M84" s="205">
        <v>0.21805555555555556</v>
      </c>
      <c r="N84" s="128" t="s">
        <v>211</v>
      </c>
      <c r="O84" s="128" t="s">
        <v>286</v>
      </c>
      <c r="AA84" s="207" t="s">
        <v>2345</v>
      </c>
      <c r="AB84" s="128">
        <v>17.5</v>
      </c>
      <c r="AD84" s="128">
        <v>14.75</v>
      </c>
      <c r="AE84" s="128">
        <v>7</v>
      </c>
      <c r="AF84" s="128">
        <v>10.2</v>
      </c>
      <c r="AG84" s="128">
        <v>10.8</v>
      </c>
      <c r="AI84" s="128">
        <v>10.6</v>
      </c>
    </row>
    <row r="85" spans="1:35" ht="12.75">
      <c r="A85" s="128" t="s">
        <v>1586</v>
      </c>
      <c r="B85" s="128" t="s">
        <v>17</v>
      </c>
      <c r="C85" s="204">
        <v>40741</v>
      </c>
      <c r="D85" s="205">
        <v>0.548611111111111</v>
      </c>
      <c r="E85" s="128">
        <v>34</v>
      </c>
      <c r="AA85" s="207"/>
      <c r="AD85" s="128">
        <v>26</v>
      </c>
      <c r="AE85" s="128">
        <v>6.5</v>
      </c>
      <c r="AI85" s="128">
        <v>5.6</v>
      </c>
    </row>
    <row r="86" spans="1:35" ht="12.75">
      <c r="A86" s="128" t="s">
        <v>1586</v>
      </c>
      <c r="B86" s="128" t="s">
        <v>2346</v>
      </c>
      <c r="C86" s="204">
        <v>40768</v>
      </c>
      <c r="D86" s="205">
        <v>0.2916666666666667</v>
      </c>
      <c r="E86" s="128">
        <v>17</v>
      </c>
      <c r="H86" s="128" t="s">
        <v>119</v>
      </c>
      <c r="I86" s="128" t="s">
        <v>625</v>
      </c>
      <c r="K86" s="128">
        <v>2</v>
      </c>
      <c r="N86" s="128" t="s">
        <v>225</v>
      </c>
      <c r="O86" s="128" t="s">
        <v>286</v>
      </c>
      <c r="AA86" s="207"/>
      <c r="AB86" s="128">
        <v>10</v>
      </c>
      <c r="AD86" s="128">
        <v>22</v>
      </c>
      <c r="AE86" s="128">
        <v>6.5</v>
      </c>
      <c r="AF86" s="128">
        <v>5.8</v>
      </c>
      <c r="AG86" s="128">
        <v>6</v>
      </c>
      <c r="AI86" s="128">
        <v>5.9</v>
      </c>
    </row>
    <row r="87" spans="1:35" ht="12.75">
      <c r="A87" s="128" t="s">
        <v>1586</v>
      </c>
      <c r="B87" s="128" t="s">
        <v>2346</v>
      </c>
      <c r="C87" s="204">
        <v>40803</v>
      </c>
      <c r="D87" s="205">
        <v>0.3333333333333333</v>
      </c>
      <c r="E87" s="128">
        <v>14</v>
      </c>
      <c r="H87" s="128" t="s">
        <v>119</v>
      </c>
      <c r="I87" s="128" t="s">
        <v>625</v>
      </c>
      <c r="K87" s="128">
        <v>2</v>
      </c>
      <c r="N87" s="128" t="s">
        <v>628</v>
      </c>
      <c r="AA87" s="207"/>
      <c r="AB87" s="128">
        <v>15</v>
      </c>
      <c r="AD87" s="128">
        <v>17</v>
      </c>
      <c r="AE87" s="128">
        <v>6.5</v>
      </c>
      <c r="AF87" s="128">
        <v>6.6</v>
      </c>
      <c r="AG87" s="128">
        <v>6.6</v>
      </c>
      <c r="AI87" s="128">
        <v>6.6</v>
      </c>
    </row>
    <row r="88" spans="1:35" ht="12.75">
      <c r="A88" s="128" t="s">
        <v>1586</v>
      </c>
      <c r="B88" s="128" t="s">
        <v>2346</v>
      </c>
      <c r="C88" s="204">
        <v>40831</v>
      </c>
      <c r="D88" s="205">
        <v>0.3090277777777778</v>
      </c>
      <c r="E88" s="128">
        <v>13</v>
      </c>
      <c r="F88" s="128" t="s">
        <v>284</v>
      </c>
      <c r="G88" s="128" t="s">
        <v>583</v>
      </c>
      <c r="H88" s="128" t="s">
        <v>119</v>
      </c>
      <c r="I88" s="128" t="s">
        <v>417</v>
      </c>
      <c r="J88" s="128">
        <v>2</v>
      </c>
      <c r="K88" s="128">
        <v>1</v>
      </c>
      <c r="L88" s="205">
        <v>0.17152777777777775</v>
      </c>
      <c r="M88" s="205">
        <v>0.6722222222222222</v>
      </c>
      <c r="N88" s="128" t="s">
        <v>628</v>
      </c>
      <c r="O88" s="128" t="s">
        <v>352</v>
      </c>
      <c r="AA88" s="207" t="s">
        <v>2347</v>
      </c>
      <c r="AB88" s="128">
        <v>20</v>
      </c>
      <c r="AD88" s="128">
        <v>14.5</v>
      </c>
      <c r="AE88" s="128">
        <v>6.5</v>
      </c>
      <c r="AF88" s="128">
        <v>7</v>
      </c>
      <c r="AG88" s="128">
        <v>6.9</v>
      </c>
      <c r="AI88" s="128">
        <v>6.95</v>
      </c>
    </row>
    <row r="89" ht="12.75">
      <c r="AA89" s="207"/>
    </row>
    <row r="90" spans="1:35" ht="12.75">
      <c r="A90" s="128" t="s">
        <v>1618</v>
      </c>
      <c r="B90" s="128" t="s">
        <v>361</v>
      </c>
      <c r="C90" s="204">
        <v>40648</v>
      </c>
      <c r="D90" s="205">
        <v>0.4270833333333333</v>
      </c>
      <c r="E90" s="128">
        <v>5</v>
      </c>
      <c r="F90" s="128" t="s">
        <v>287</v>
      </c>
      <c r="H90" s="128" t="s">
        <v>1534</v>
      </c>
      <c r="I90" s="128" t="s">
        <v>625</v>
      </c>
      <c r="L90" s="205">
        <v>0.37916666666666665</v>
      </c>
      <c r="M90" s="205">
        <v>0.11875000000000001</v>
      </c>
      <c r="N90" s="128" t="s">
        <v>216</v>
      </c>
      <c r="O90" s="128" t="s">
        <v>352</v>
      </c>
      <c r="AA90" s="207"/>
      <c r="AB90" s="128">
        <v>0</v>
      </c>
      <c r="AD90" s="128">
        <v>5</v>
      </c>
      <c r="AE90" s="128">
        <v>6.5</v>
      </c>
      <c r="AF90" s="128">
        <v>13.4</v>
      </c>
      <c r="AG90" s="128">
        <v>13.2</v>
      </c>
      <c r="AI90" s="128">
        <v>13.3</v>
      </c>
    </row>
    <row r="91" spans="1:35" ht="12.75">
      <c r="A91" s="128" t="s">
        <v>1618</v>
      </c>
      <c r="B91" s="128" t="s">
        <v>361</v>
      </c>
      <c r="C91" s="204">
        <v>40676</v>
      </c>
      <c r="D91" s="205">
        <v>0.4201388888888889</v>
      </c>
      <c r="E91" s="128">
        <v>15</v>
      </c>
      <c r="F91" s="128" t="s">
        <v>287</v>
      </c>
      <c r="G91" s="203">
        <v>43833</v>
      </c>
      <c r="H91" s="128" t="s">
        <v>119</v>
      </c>
      <c r="I91" s="128" t="s">
        <v>630</v>
      </c>
      <c r="O91" s="128" t="s">
        <v>297</v>
      </c>
      <c r="AA91" s="207"/>
      <c r="AB91" s="128">
        <v>0</v>
      </c>
      <c r="AD91" s="128">
        <v>15</v>
      </c>
      <c r="AE91" s="128">
        <v>6.5</v>
      </c>
      <c r="AF91" s="128">
        <v>10</v>
      </c>
      <c r="AG91" s="128">
        <v>10.2</v>
      </c>
      <c r="AI91" s="128">
        <v>10.1</v>
      </c>
    </row>
    <row r="92" spans="1:35" ht="12.75">
      <c r="A92" s="128" t="s">
        <v>1618</v>
      </c>
      <c r="B92" s="128" t="s">
        <v>361</v>
      </c>
      <c r="C92" s="204">
        <v>40704</v>
      </c>
      <c r="D92" s="205">
        <v>0.6666666666666666</v>
      </c>
      <c r="E92" s="128">
        <v>24</v>
      </c>
      <c r="H92" s="128" t="s">
        <v>119</v>
      </c>
      <c r="I92" s="128" t="s">
        <v>630</v>
      </c>
      <c r="L92" s="205">
        <v>0.3076388888888889</v>
      </c>
      <c r="M92" s="205">
        <v>0.22430555555555556</v>
      </c>
      <c r="O92" s="128" t="s">
        <v>286</v>
      </c>
      <c r="AA92" s="207"/>
      <c r="AB92" s="128">
        <v>0</v>
      </c>
      <c r="AD92" s="128">
        <v>22</v>
      </c>
      <c r="AE92" s="128">
        <v>6.5</v>
      </c>
      <c r="AF92" s="128">
        <v>8.6</v>
      </c>
      <c r="AG92" s="128">
        <v>8.8</v>
      </c>
      <c r="AI92" s="128">
        <v>8.7</v>
      </c>
    </row>
    <row r="93" spans="1:35" ht="12.75">
      <c r="A93" s="128" t="s">
        <v>1618</v>
      </c>
      <c r="B93" s="128" t="s">
        <v>361</v>
      </c>
      <c r="C93" s="204">
        <v>40740</v>
      </c>
      <c r="D93" s="205">
        <v>0.3576388888888889</v>
      </c>
      <c r="E93" s="128">
        <v>20</v>
      </c>
      <c r="H93" s="128" t="s">
        <v>119</v>
      </c>
      <c r="I93" s="128" t="s">
        <v>625</v>
      </c>
      <c r="L93" s="205">
        <v>0.3770833333333334</v>
      </c>
      <c r="M93" s="205">
        <v>0.5472222222222222</v>
      </c>
      <c r="U93" s="128" t="s">
        <v>551</v>
      </c>
      <c r="AA93" s="207" t="s">
        <v>2348</v>
      </c>
      <c r="AB93" s="128">
        <v>0</v>
      </c>
      <c r="AD93" s="128">
        <v>22</v>
      </c>
      <c r="AE93" s="128">
        <v>6.5</v>
      </c>
      <c r="AF93" s="128">
        <v>7.2</v>
      </c>
      <c r="AG93" s="128">
        <v>7.1</v>
      </c>
      <c r="AI93" s="128">
        <v>7.15</v>
      </c>
    </row>
    <row r="94" spans="1:35" ht="12.75">
      <c r="A94" s="128" t="s">
        <v>1618</v>
      </c>
      <c r="B94" s="128" t="s">
        <v>361</v>
      </c>
      <c r="C94" s="204">
        <v>40761</v>
      </c>
      <c r="D94" s="205">
        <v>0.3541666666666667</v>
      </c>
      <c r="E94" s="128">
        <v>21</v>
      </c>
      <c r="F94" s="128" t="s">
        <v>279</v>
      </c>
      <c r="H94" s="128" t="s">
        <v>63</v>
      </c>
      <c r="L94" s="205">
        <v>0.2916666666666667</v>
      </c>
      <c r="M94" s="205">
        <v>0.5</v>
      </c>
      <c r="O94" s="128" t="s">
        <v>297</v>
      </c>
      <c r="AA94" s="207" t="s">
        <v>830</v>
      </c>
      <c r="AB94" s="128">
        <v>0</v>
      </c>
      <c r="AD94" s="128">
        <v>24</v>
      </c>
      <c r="AE94" s="128">
        <v>6.5</v>
      </c>
      <c r="AF94" s="128">
        <v>7.6</v>
      </c>
      <c r="AG94" s="128">
        <v>7.6</v>
      </c>
      <c r="AI94" s="128">
        <v>7.6</v>
      </c>
    </row>
    <row r="95" spans="1:35" ht="12.75">
      <c r="A95" s="128" t="s">
        <v>1618</v>
      </c>
      <c r="B95" s="128" t="s">
        <v>361</v>
      </c>
      <c r="C95" s="204">
        <v>40803</v>
      </c>
      <c r="D95" s="205">
        <v>0.5972222222222222</v>
      </c>
      <c r="E95" s="128">
        <v>19</v>
      </c>
      <c r="F95" s="128" t="s">
        <v>287</v>
      </c>
      <c r="G95" s="203">
        <v>43961</v>
      </c>
      <c r="H95" s="128" t="s">
        <v>119</v>
      </c>
      <c r="I95" s="128" t="s">
        <v>625</v>
      </c>
      <c r="O95" s="128" t="s">
        <v>297</v>
      </c>
      <c r="AA95" s="207"/>
      <c r="AB95" s="128">
        <v>0</v>
      </c>
      <c r="AD95" s="128">
        <v>20</v>
      </c>
      <c r="AE95" s="128">
        <v>6.5</v>
      </c>
      <c r="AF95" s="128">
        <v>8.2</v>
      </c>
      <c r="AG95" s="128">
        <v>8.6</v>
      </c>
      <c r="AI95" s="128">
        <v>8.4</v>
      </c>
    </row>
    <row r="96" spans="1:35" ht="12.75">
      <c r="A96" s="128" t="s">
        <v>1618</v>
      </c>
      <c r="B96" s="128" t="s">
        <v>361</v>
      </c>
      <c r="C96" s="204">
        <v>40831</v>
      </c>
      <c r="D96" s="205">
        <v>0.5</v>
      </c>
      <c r="E96" s="128">
        <v>16</v>
      </c>
      <c r="F96" s="128" t="s">
        <v>290</v>
      </c>
      <c r="G96" s="128" t="s">
        <v>583</v>
      </c>
      <c r="H96" s="128" t="s">
        <v>1534</v>
      </c>
      <c r="I96" s="128" t="s">
        <v>417</v>
      </c>
      <c r="K96" s="128">
        <v>3</v>
      </c>
      <c r="L96" s="205">
        <v>0.7743055555555555</v>
      </c>
      <c r="M96" s="205">
        <v>0.43402777777777773</v>
      </c>
      <c r="N96" s="128" t="s">
        <v>211</v>
      </c>
      <c r="O96" s="128" t="s">
        <v>352</v>
      </c>
      <c r="AA96" s="207" t="s">
        <v>2349</v>
      </c>
      <c r="AB96" s="128">
        <v>15</v>
      </c>
      <c r="AD96" s="128">
        <v>15</v>
      </c>
      <c r="AE96" s="128">
        <v>6.5</v>
      </c>
      <c r="AF96" s="128">
        <v>10</v>
      </c>
      <c r="AG96" s="128">
        <v>10</v>
      </c>
      <c r="AI96" s="128">
        <v>10</v>
      </c>
    </row>
    <row r="97" ht="12.75">
      <c r="AA97" s="207"/>
    </row>
    <row r="98" spans="1:35" ht="12.75">
      <c r="A98" s="128" t="s">
        <v>646</v>
      </c>
      <c r="B98" s="128" t="s">
        <v>361</v>
      </c>
      <c r="C98" s="204">
        <v>40648</v>
      </c>
      <c r="D98" s="205">
        <v>0.3888888888888889</v>
      </c>
      <c r="E98" s="128">
        <v>5</v>
      </c>
      <c r="F98" s="128" t="s">
        <v>287</v>
      </c>
      <c r="G98" s="203">
        <v>43833</v>
      </c>
      <c r="H98" s="128" t="s">
        <v>1534</v>
      </c>
      <c r="I98" s="128" t="s">
        <v>625</v>
      </c>
      <c r="O98" s="128" t="s">
        <v>297</v>
      </c>
      <c r="X98" s="128" t="s">
        <v>551</v>
      </c>
      <c r="AA98" s="207" t="s">
        <v>2350</v>
      </c>
      <c r="AB98" s="128">
        <v>0</v>
      </c>
      <c r="AD98" s="128">
        <v>5</v>
      </c>
      <c r="AE98" s="128">
        <v>6.5</v>
      </c>
      <c r="AF98" s="128">
        <v>13</v>
      </c>
      <c r="AG98" s="128">
        <v>13.4</v>
      </c>
      <c r="AI98" s="128">
        <v>13.2</v>
      </c>
    </row>
    <row r="99" spans="1:35" ht="12.75">
      <c r="A99" s="128" t="s">
        <v>646</v>
      </c>
      <c r="B99" s="128" t="s">
        <v>361</v>
      </c>
      <c r="C99" s="204">
        <v>40676</v>
      </c>
      <c r="D99" s="205">
        <v>0.3854166666666667</v>
      </c>
      <c r="E99" s="128">
        <v>22</v>
      </c>
      <c r="F99" s="128" t="s">
        <v>287</v>
      </c>
      <c r="G99" s="203">
        <v>43833</v>
      </c>
      <c r="H99" s="128" t="s">
        <v>119</v>
      </c>
      <c r="I99" s="128" t="s">
        <v>630</v>
      </c>
      <c r="O99" s="128" t="s">
        <v>286</v>
      </c>
      <c r="AA99" s="207" t="s">
        <v>2351</v>
      </c>
      <c r="AB99" s="128">
        <v>0</v>
      </c>
      <c r="AD99" s="128">
        <v>15</v>
      </c>
      <c r="AE99" s="128">
        <v>7</v>
      </c>
      <c r="AF99" s="128">
        <v>10</v>
      </c>
      <c r="AG99" s="128">
        <v>10.2</v>
      </c>
      <c r="AI99" s="128">
        <v>10.1</v>
      </c>
    </row>
    <row r="100" spans="1:35" ht="12.75">
      <c r="A100" s="128" t="s">
        <v>646</v>
      </c>
      <c r="B100" s="128" t="s">
        <v>361</v>
      </c>
      <c r="C100" s="204">
        <v>40704</v>
      </c>
      <c r="D100" s="205">
        <v>0.607638888888889</v>
      </c>
      <c r="E100" s="128">
        <v>20</v>
      </c>
      <c r="H100" s="128" t="s">
        <v>1534</v>
      </c>
      <c r="I100" s="128" t="s">
        <v>630</v>
      </c>
      <c r="O100" s="128" t="s">
        <v>286</v>
      </c>
      <c r="U100" s="128" t="s">
        <v>551</v>
      </c>
      <c r="AA100" s="207" t="s">
        <v>2352</v>
      </c>
      <c r="AB100" s="128">
        <v>0</v>
      </c>
      <c r="AD100" s="128">
        <v>20</v>
      </c>
      <c r="AE100" s="128">
        <v>6.5</v>
      </c>
      <c r="AF100" s="128">
        <v>5.2</v>
      </c>
      <c r="AG100" s="128">
        <v>7.6</v>
      </c>
      <c r="AH100" s="128">
        <v>7.4</v>
      </c>
      <c r="AI100" s="128">
        <v>7.5</v>
      </c>
    </row>
    <row r="101" spans="1:35" ht="12.75">
      <c r="A101" s="128" t="s">
        <v>646</v>
      </c>
      <c r="B101" s="128" t="s">
        <v>361</v>
      </c>
      <c r="C101" s="204">
        <v>40740</v>
      </c>
      <c r="D101" s="205">
        <v>0.4291666666666667</v>
      </c>
      <c r="E101" s="128">
        <v>22</v>
      </c>
      <c r="F101" s="128" t="s">
        <v>116</v>
      </c>
      <c r="H101" s="128" t="s">
        <v>1534</v>
      </c>
      <c r="I101" s="128" t="s">
        <v>625</v>
      </c>
      <c r="O101" s="128" t="s">
        <v>286</v>
      </c>
      <c r="Z101" s="128" t="s">
        <v>551</v>
      </c>
      <c r="AA101" s="207" t="s">
        <v>2353</v>
      </c>
      <c r="AB101" s="128">
        <v>0</v>
      </c>
      <c r="AD101" s="128">
        <v>22</v>
      </c>
      <c r="AE101" s="128">
        <v>6.5</v>
      </c>
      <c r="AF101" s="128">
        <v>7.6</v>
      </c>
      <c r="AG101" s="128">
        <v>7.6</v>
      </c>
      <c r="AI101" s="128">
        <v>7.6</v>
      </c>
    </row>
    <row r="102" spans="1:35" ht="12.75">
      <c r="A102" s="128" t="s">
        <v>646</v>
      </c>
      <c r="B102" s="128" t="s">
        <v>361</v>
      </c>
      <c r="C102" s="204">
        <v>40761</v>
      </c>
      <c r="D102" s="205">
        <v>0.5833333333333334</v>
      </c>
      <c r="E102" s="128">
        <v>28</v>
      </c>
      <c r="F102" s="128" t="s">
        <v>284</v>
      </c>
      <c r="H102" s="128" t="s">
        <v>119</v>
      </c>
      <c r="O102" s="128" t="s">
        <v>297</v>
      </c>
      <c r="AA102" s="207" t="s">
        <v>2354</v>
      </c>
      <c r="AB102" s="128">
        <v>0</v>
      </c>
      <c r="AD102" s="128">
        <v>27</v>
      </c>
      <c r="AE102" s="128">
        <v>7</v>
      </c>
      <c r="AF102" s="128">
        <v>7.6</v>
      </c>
      <c r="AG102" s="128">
        <v>7.8</v>
      </c>
      <c r="AI102" s="128">
        <v>7.7</v>
      </c>
    </row>
    <row r="103" spans="1:35" ht="12.75">
      <c r="A103" s="128" t="s">
        <v>646</v>
      </c>
      <c r="B103" s="128" t="s">
        <v>361</v>
      </c>
      <c r="C103" s="204">
        <v>40803</v>
      </c>
      <c r="D103" s="205">
        <v>0.5625</v>
      </c>
      <c r="E103" s="128">
        <v>19</v>
      </c>
      <c r="F103" s="128" t="s">
        <v>287</v>
      </c>
      <c r="G103" s="203">
        <v>43835</v>
      </c>
      <c r="H103" s="128" t="s">
        <v>119</v>
      </c>
      <c r="I103" s="128" t="s">
        <v>625</v>
      </c>
      <c r="O103" s="128" t="s">
        <v>297</v>
      </c>
      <c r="AA103" s="207"/>
      <c r="AB103" s="128">
        <v>0</v>
      </c>
      <c r="AD103" s="128">
        <v>18</v>
      </c>
      <c r="AE103" s="128">
        <v>6.5</v>
      </c>
      <c r="AF103" s="128">
        <v>9</v>
      </c>
      <c r="AG103" s="128">
        <v>9.2</v>
      </c>
      <c r="AI103" s="128">
        <v>9.1</v>
      </c>
    </row>
    <row r="104" spans="1:35" ht="12.75">
      <c r="A104" s="128" t="s">
        <v>646</v>
      </c>
      <c r="B104" s="128" t="s">
        <v>361</v>
      </c>
      <c r="C104" s="204">
        <v>40831</v>
      </c>
      <c r="D104" s="205">
        <v>0.3958333333333333</v>
      </c>
      <c r="E104" s="128">
        <v>15</v>
      </c>
      <c r="F104" s="128" t="s">
        <v>290</v>
      </c>
      <c r="G104" s="128" t="s">
        <v>583</v>
      </c>
      <c r="H104" s="128" t="s">
        <v>1534</v>
      </c>
      <c r="I104" s="128" t="s">
        <v>417</v>
      </c>
      <c r="K104" s="128">
        <v>3</v>
      </c>
      <c r="O104" s="128" t="s">
        <v>297</v>
      </c>
      <c r="T104" s="128" t="s">
        <v>551</v>
      </c>
      <c r="AA104" s="207"/>
      <c r="AB104" s="128">
        <v>10</v>
      </c>
      <c r="AD104" s="128">
        <v>14</v>
      </c>
      <c r="AE104" s="128">
        <v>6.5</v>
      </c>
      <c r="AF104" s="128">
        <v>9.4</v>
      </c>
      <c r="AG104" s="128">
        <v>9.2</v>
      </c>
      <c r="AI104" s="128">
        <v>9.3</v>
      </c>
    </row>
    <row r="105" ht="12.75">
      <c r="AA105" s="207"/>
    </row>
    <row r="106" spans="1:36" ht="26.25">
      <c r="A106" s="128" t="s">
        <v>1632</v>
      </c>
      <c r="B106" s="128" t="s">
        <v>17</v>
      </c>
      <c r="C106" s="204">
        <v>40650</v>
      </c>
      <c r="D106" s="205">
        <v>0.2916666666666667</v>
      </c>
      <c r="E106" s="128">
        <v>5</v>
      </c>
      <c r="H106" s="128" t="s">
        <v>1534</v>
      </c>
      <c r="I106" s="128" t="s">
        <v>417</v>
      </c>
      <c r="J106" s="128">
        <v>1.5</v>
      </c>
      <c r="K106" s="128">
        <v>1</v>
      </c>
      <c r="O106" s="128" t="s">
        <v>286</v>
      </c>
      <c r="AA106" s="207" t="s">
        <v>2355</v>
      </c>
      <c r="AD106" s="128">
        <v>4.8</v>
      </c>
      <c r="AF106" s="128">
        <v>14.5</v>
      </c>
      <c r="AG106" s="128">
        <v>14.5</v>
      </c>
      <c r="AI106" s="128">
        <v>14.5</v>
      </c>
      <c r="AJ106" s="128" t="s">
        <v>2356</v>
      </c>
    </row>
    <row r="107" spans="1:35" ht="12.75">
      <c r="A107" s="128" t="s">
        <v>1632</v>
      </c>
      <c r="B107" s="128" t="s">
        <v>850</v>
      </c>
      <c r="C107" s="204">
        <v>40678</v>
      </c>
      <c r="D107" s="205">
        <v>0.3333333333333333</v>
      </c>
      <c r="E107" s="128">
        <v>9</v>
      </c>
      <c r="H107" s="128" t="s">
        <v>42</v>
      </c>
      <c r="I107" s="128" t="s">
        <v>630</v>
      </c>
      <c r="K107" s="128">
        <v>2</v>
      </c>
      <c r="Q107" s="128" t="s">
        <v>551</v>
      </c>
      <c r="AA107" s="207" t="s">
        <v>2357</v>
      </c>
      <c r="AB107" s="128">
        <v>5</v>
      </c>
      <c r="AD107" s="128">
        <v>11.5</v>
      </c>
      <c r="AE107" s="128">
        <v>6.8</v>
      </c>
      <c r="AF107" s="128">
        <v>9</v>
      </c>
      <c r="AG107" s="128">
        <v>10</v>
      </c>
      <c r="AH107" s="128">
        <v>9.3</v>
      </c>
      <c r="AI107" s="128">
        <v>9.2</v>
      </c>
    </row>
    <row r="108" spans="1:35" ht="12.75">
      <c r="A108" s="128" t="s">
        <v>1632</v>
      </c>
      <c r="B108" s="128" t="s">
        <v>17</v>
      </c>
      <c r="C108" s="204">
        <v>40706</v>
      </c>
      <c r="D108" s="205">
        <v>0.2916666666666667</v>
      </c>
      <c r="E108" s="128">
        <v>10</v>
      </c>
      <c r="H108" s="128" t="s">
        <v>63</v>
      </c>
      <c r="I108" s="128" t="s">
        <v>630</v>
      </c>
      <c r="K108" s="128">
        <v>1</v>
      </c>
      <c r="O108" s="128" t="s">
        <v>286</v>
      </c>
      <c r="AA108" s="207"/>
      <c r="AD108" s="128">
        <v>18.9</v>
      </c>
      <c r="AE108" s="128">
        <v>6.8</v>
      </c>
      <c r="AF108" s="128">
        <v>7.8</v>
      </c>
      <c r="AI108" s="128">
        <v>7.8</v>
      </c>
    </row>
    <row r="109" spans="1:35" ht="12.75">
      <c r="A109" s="128" t="s">
        <v>1632</v>
      </c>
      <c r="B109" s="128" t="s">
        <v>850</v>
      </c>
      <c r="C109" s="204">
        <v>40741</v>
      </c>
      <c r="D109" s="205">
        <v>0.3333333333333333</v>
      </c>
      <c r="E109" s="128">
        <v>20</v>
      </c>
      <c r="H109" s="128" t="s">
        <v>119</v>
      </c>
      <c r="I109" s="128" t="s">
        <v>625</v>
      </c>
      <c r="K109" s="128">
        <v>3</v>
      </c>
      <c r="AA109" s="207" t="s">
        <v>2358</v>
      </c>
      <c r="AB109" s="128" t="s">
        <v>302</v>
      </c>
      <c r="AD109" s="128">
        <v>24.5</v>
      </c>
      <c r="AE109" s="128">
        <v>6.7</v>
      </c>
      <c r="AF109" s="128">
        <v>7</v>
      </c>
      <c r="AG109" s="128">
        <v>6.8</v>
      </c>
      <c r="AI109" s="128">
        <v>6.9</v>
      </c>
    </row>
    <row r="110" spans="1:35" ht="26.25">
      <c r="A110" s="128" t="s">
        <v>1632</v>
      </c>
      <c r="B110" s="128" t="s">
        <v>850</v>
      </c>
      <c r="C110" s="204">
        <v>40769</v>
      </c>
      <c r="D110" s="205">
        <v>0.3298611111111111</v>
      </c>
      <c r="E110" s="128">
        <v>17</v>
      </c>
      <c r="H110" s="128" t="s">
        <v>1534</v>
      </c>
      <c r="I110" s="128" t="s">
        <v>625</v>
      </c>
      <c r="K110" s="128">
        <v>4</v>
      </c>
      <c r="O110" s="128" t="s">
        <v>286</v>
      </c>
      <c r="AA110" s="207" t="s">
        <v>2359</v>
      </c>
      <c r="AB110" s="128" t="s">
        <v>302</v>
      </c>
      <c r="AD110" s="128">
        <v>23</v>
      </c>
      <c r="AE110" s="128">
        <v>6.8</v>
      </c>
      <c r="AF110" s="128">
        <v>6.5</v>
      </c>
      <c r="AG110" s="128">
        <v>7.5</v>
      </c>
      <c r="AH110" s="128">
        <v>7.2</v>
      </c>
      <c r="AI110" s="128">
        <v>7.4</v>
      </c>
    </row>
    <row r="111" spans="1:35" ht="26.25">
      <c r="A111" s="128" t="s">
        <v>1632</v>
      </c>
      <c r="B111" s="128" t="s">
        <v>850</v>
      </c>
      <c r="C111" s="204">
        <v>40804</v>
      </c>
      <c r="D111" s="205">
        <v>0.3333333333333333</v>
      </c>
      <c r="E111" s="128">
        <v>9.5</v>
      </c>
      <c r="H111" s="128" t="s">
        <v>42</v>
      </c>
      <c r="I111" s="128" t="s">
        <v>625</v>
      </c>
      <c r="K111" s="128">
        <v>2</v>
      </c>
      <c r="O111" s="128" t="s">
        <v>286</v>
      </c>
      <c r="AA111" s="207" t="s">
        <v>2360</v>
      </c>
      <c r="AB111" s="128">
        <v>5</v>
      </c>
      <c r="AD111" s="128">
        <v>17</v>
      </c>
      <c r="AE111" s="128">
        <v>6.8</v>
      </c>
      <c r="AF111" s="128">
        <v>8</v>
      </c>
      <c r="AG111" s="128">
        <v>8.4</v>
      </c>
      <c r="AI111" s="128">
        <v>8.2</v>
      </c>
    </row>
    <row r="112" spans="1:35" ht="12.75">
      <c r="A112" s="128" t="s">
        <v>1632</v>
      </c>
      <c r="B112" s="128" t="s">
        <v>850</v>
      </c>
      <c r="C112" s="204">
        <v>40832</v>
      </c>
      <c r="D112" s="205">
        <v>0.37152777777777773</v>
      </c>
      <c r="E112" s="128">
        <v>9.5</v>
      </c>
      <c r="F112" s="128" t="s">
        <v>314</v>
      </c>
      <c r="G112" s="128">
        <v>7</v>
      </c>
      <c r="H112" s="128" t="s">
        <v>42</v>
      </c>
      <c r="I112" s="128" t="s">
        <v>625</v>
      </c>
      <c r="K112" s="128">
        <v>2</v>
      </c>
      <c r="O112" s="128" t="s">
        <v>297</v>
      </c>
      <c r="Y112" s="128" t="s">
        <v>551</v>
      </c>
      <c r="AA112" s="207" t="s">
        <v>2361</v>
      </c>
      <c r="AB112" s="128">
        <v>10</v>
      </c>
      <c r="AD112" s="128">
        <v>13.5</v>
      </c>
      <c r="AE112" s="128">
        <v>6.8</v>
      </c>
      <c r="AF112" s="128">
        <v>9.2</v>
      </c>
      <c r="AG112" s="128">
        <v>9.2</v>
      </c>
      <c r="AI112" s="128">
        <v>9.2</v>
      </c>
    </row>
    <row r="113" ht="12.75">
      <c r="AA113" s="207"/>
    </row>
    <row r="114" spans="1:35" ht="12.75">
      <c r="A114" s="128" t="s">
        <v>2096</v>
      </c>
      <c r="B114" s="128" t="s">
        <v>2267</v>
      </c>
      <c r="C114" s="204">
        <v>40650</v>
      </c>
      <c r="D114" s="205">
        <v>0.7083333333333334</v>
      </c>
      <c r="E114" s="128">
        <v>14.5</v>
      </c>
      <c r="F114" s="128" t="s">
        <v>290</v>
      </c>
      <c r="G114" s="128">
        <v>12</v>
      </c>
      <c r="H114" s="128" t="s">
        <v>1534</v>
      </c>
      <c r="I114" s="128" t="s">
        <v>417</v>
      </c>
      <c r="J114" s="128">
        <v>1</v>
      </c>
      <c r="K114" s="128">
        <v>1</v>
      </c>
      <c r="O114" s="128" t="s">
        <v>297</v>
      </c>
      <c r="U114" s="128" t="s">
        <v>551</v>
      </c>
      <c r="Y114" s="128" t="s">
        <v>551</v>
      </c>
      <c r="AA114" s="207" t="s">
        <v>2362</v>
      </c>
      <c r="AD114" s="128">
        <v>6</v>
      </c>
      <c r="AE114" s="128">
        <v>6.5</v>
      </c>
      <c r="AF114" s="128">
        <v>12.2</v>
      </c>
      <c r="AG114" s="128">
        <v>13</v>
      </c>
      <c r="AH114" s="128">
        <v>13.6</v>
      </c>
      <c r="AI114" s="128">
        <v>12.9</v>
      </c>
    </row>
    <row r="115" spans="1:35" ht="12.75">
      <c r="A115" s="128" t="s">
        <v>2096</v>
      </c>
      <c r="B115" s="128" t="s">
        <v>2267</v>
      </c>
      <c r="C115" s="204">
        <v>40677</v>
      </c>
      <c r="D115" s="205">
        <v>0.5333333333333333</v>
      </c>
      <c r="E115" s="128">
        <v>12.5</v>
      </c>
      <c r="F115" s="128" t="s">
        <v>279</v>
      </c>
      <c r="G115" s="128">
        <v>7</v>
      </c>
      <c r="H115" s="128" t="s">
        <v>42</v>
      </c>
      <c r="I115" s="128" t="s">
        <v>625</v>
      </c>
      <c r="K115" s="128">
        <v>1</v>
      </c>
      <c r="AA115" s="207" t="s">
        <v>2363</v>
      </c>
      <c r="AD115" s="128">
        <v>12.5</v>
      </c>
      <c r="AE115" s="128">
        <v>6.4</v>
      </c>
      <c r="AF115" s="128">
        <v>9.8</v>
      </c>
      <c r="AG115" s="128">
        <v>10</v>
      </c>
      <c r="AH115" s="128">
        <v>9.7</v>
      </c>
      <c r="AI115" s="128">
        <v>9.8</v>
      </c>
    </row>
    <row r="116" spans="1:35" ht="26.25">
      <c r="A116" s="128" t="s">
        <v>2096</v>
      </c>
      <c r="B116" s="128" t="s">
        <v>1649</v>
      </c>
      <c r="C116" s="204">
        <v>40740</v>
      </c>
      <c r="D116" s="205">
        <v>0.4895833333333333</v>
      </c>
      <c r="E116" s="128">
        <v>28</v>
      </c>
      <c r="F116" s="128" t="s">
        <v>290</v>
      </c>
      <c r="G116" s="203">
        <v>43928</v>
      </c>
      <c r="H116" s="128" t="s">
        <v>119</v>
      </c>
      <c r="I116" s="128" t="s">
        <v>625</v>
      </c>
      <c r="K116" s="128">
        <v>3</v>
      </c>
      <c r="AA116" s="207" t="s">
        <v>2364</v>
      </c>
      <c r="AD116" s="128">
        <v>25.5</v>
      </c>
      <c r="AE116" s="128">
        <v>6.6</v>
      </c>
      <c r="AF116" s="128">
        <v>6.6</v>
      </c>
      <c r="AG116" s="128">
        <v>6.4</v>
      </c>
      <c r="AI116" s="128">
        <v>6.5</v>
      </c>
    </row>
    <row r="117" spans="1:35" ht="12.75">
      <c r="A117" s="128" t="s">
        <v>2096</v>
      </c>
      <c r="B117" s="128" t="s">
        <v>2101</v>
      </c>
      <c r="C117" s="204">
        <v>40803</v>
      </c>
      <c r="D117" s="205">
        <v>0.4583333333333333</v>
      </c>
      <c r="E117" s="128">
        <v>16</v>
      </c>
      <c r="F117" s="128" t="s">
        <v>314</v>
      </c>
      <c r="G117" s="128">
        <v>7</v>
      </c>
      <c r="H117" s="128" t="s">
        <v>119</v>
      </c>
      <c r="I117" s="128" t="s">
        <v>625</v>
      </c>
      <c r="K117" s="128">
        <v>2</v>
      </c>
      <c r="O117" s="128" t="s">
        <v>297</v>
      </c>
      <c r="U117" s="128" t="s">
        <v>551</v>
      </c>
      <c r="AA117" s="207" t="s">
        <v>2365</v>
      </c>
      <c r="AD117" s="128">
        <v>18</v>
      </c>
      <c r="AE117" s="128">
        <v>6.7</v>
      </c>
      <c r="AF117" s="128">
        <v>8.6</v>
      </c>
      <c r="AG117" s="128">
        <v>8.8</v>
      </c>
      <c r="AI117" s="128">
        <v>8.7</v>
      </c>
    </row>
  </sheetData>
  <sheetProtection/>
  <printOptions/>
  <pageMargins left="0.75" right="0.75" top="1" bottom="1"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2:AJ186"/>
  <sheetViews>
    <sheetView zoomScalePageLayoutView="0" workbookViewId="0" topLeftCell="A1">
      <selection activeCell="A1" sqref="A1"/>
    </sheetView>
  </sheetViews>
  <sheetFormatPr defaultColWidth="9.140625" defaultRowHeight="12.75"/>
  <cols>
    <col min="1" max="1" width="18.7109375" style="91" customWidth="1"/>
    <col min="2" max="2" width="16.7109375" style="91" customWidth="1"/>
    <col min="3" max="3" width="12.7109375" style="91" customWidth="1"/>
    <col min="4" max="4" width="10.57421875" style="208" bestFit="1" customWidth="1"/>
    <col min="5" max="5" width="9.140625" style="148" customWidth="1"/>
    <col min="6" max="6" width="11.421875" style="91" customWidth="1"/>
    <col min="7" max="7" width="9.140625" style="91" customWidth="1"/>
    <col min="8" max="8" width="18.7109375" style="91" customWidth="1"/>
    <col min="9" max="10" width="6.8515625" style="149" customWidth="1"/>
    <col min="11" max="11" width="15.421875" style="91" customWidth="1"/>
    <col min="12" max="12" width="16.140625" style="91" customWidth="1"/>
    <col min="13" max="13" width="8.8515625" style="91" customWidth="1"/>
    <col min="14" max="14" width="15.7109375" style="91" customWidth="1"/>
    <col min="15" max="15" width="12.7109375" style="91" customWidth="1"/>
    <col min="16" max="16" width="13.57421875" style="91" customWidth="1"/>
    <col min="17" max="17" width="13.421875" style="149" customWidth="1"/>
    <col min="18" max="18" width="16.421875" style="91" customWidth="1"/>
    <col min="19" max="35" width="9.140625" style="91" customWidth="1"/>
    <col min="36" max="36" width="54.57421875" style="91" bestFit="1" customWidth="1"/>
    <col min="37" max="16384" width="9.140625" style="91" customWidth="1"/>
  </cols>
  <sheetData>
    <row r="2" ht="12.75">
      <c r="H2" s="91" t="s">
        <v>2366</v>
      </c>
    </row>
    <row r="3" spans="2:18" s="209" customFormat="1" ht="14.25">
      <c r="B3" s="209" t="s">
        <v>0</v>
      </c>
      <c r="D3" s="210" t="s">
        <v>2</v>
      </c>
      <c r="E3" s="211" t="s">
        <v>201</v>
      </c>
      <c r="F3" s="209" t="s">
        <v>986</v>
      </c>
      <c r="G3" s="209" t="s">
        <v>2367</v>
      </c>
      <c r="H3" s="209" t="s">
        <v>2368</v>
      </c>
      <c r="I3" s="212" t="s">
        <v>2369</v>
      </c>
      <c r="J3" s="212" t="s">
        <v>2370</v>
      </c>
      <c r="K3" s="209" t="s">
        <v>2371</v>
      </c>
      <c r="L3" s="209" t="s">
        <v>2372</v>
      </c>
      <c r="M3" s="209" t="s">
        <v>2373</v>
      </c>
      <c r="N3" s="209" t="s">
        <v>2374</v>
      </c>
      <c r="O3" s="209" t="s">
        <v>2375</v>
      </c>
      <c r="P3" s="209" t="s">
        <v>2376</v>
      </c>
      <c r="Q3" s="212" t="s">
        <v>2377</v>
      </c>
      <c r="R3" s="209" t="s">
        <v>10</v>
      </c>
    </row>
    <row r="4" spans="2:18" ht="12.75">
      <c r="B4" s="91" t="s">
        <v>1695</v>
      </c>
      <c r="D4" s="208">
        <v>41048</v>
      </c>
      <c r="E4" s="148" t="s">
        <v>2378</v>
      </c>
      <c r="F4" s="91" t="s">
        <v>280</v>
      </c>
      <c r="H4" s="91">
        <v>9.7</v>
      </c>
      <c r="I4" s="149">
        <v>9.1</v>
      </c>
      <c r="N4" s="91">
        <v>16</v>
      </c>
      <c r="O4" s="91">
        <v>15.5</v>
      </c>
      <c r="P4" s="91">
        <v>29.2</v>
      </c>
      <c r="Q4" s="149">
        <v>165.8</v>
      </c>
      <c r="R4" s="91" t="s">
        <v>2379</v>
      </c>
    </row>
    <row r="5" spans="2:18" ht="12.75">
      <c r="B5" s="91" t="s">
        <v>1695</v>
      </c>
      <c r="D5" s="208">
        <v>41077</v>
      </c>
      <c r="E5" s="148" t="s">
        <v>2380</v>
      </c>
      <c r="F5" s="91" t="s">
        <v>1021</v>
      </c>
      <c r="H5" s="91">
        <v>8.6</v>
      </c>
      <c r="I5" s="149">
        <v>8.7</v>
      </c>
      <c r="N5" s="91">
        <v>12</v>
      </c>
      <c r="O5" s="91">
        <v>18</v>
      </c>
      <c r="P5" s="91">
        <v>30.5</v>
      </c>
      <c r="Q5" s="149" t="s">
        <v>62</v>
      </c>
      <c r="R5" s="91" t="s">
        <v>1030</v>
      </c>
    </row>
    <row r="6" spans="2:18" ht="12.75">
      <c r="B6" s="91" t="s">
        <v>1695</v>
      </c>
      <c r="D6" s="208">
        <v>41112</v>
      </c>
      <c r="E6" s="148" t="s">
        <v>2380</v>
      </c>
      <c r="F6" s="91" t="s">
        <v>280</v>
      </c>
      <c r="H6" s="91">
        <v>7.2</v>
      </c>
      <c r="I6" s="149">
        <v>7.2</v>
      </c>
      <c r="N6" s="91">
        <v>16.5</v>
      </c>
      <c r="O6" s="91">
        <v>24</v>
      </c>
      <c r="P6" s="91">
        <v>24.3</v>
      </c>
      <c r="Q6" s="149" t="s">
        <v>62</v>
      </c>
      <c r="R6" s="91" t="s">
        <v>1029</v>
      </c>
    </row>
    <row r="7" spans="2:17" ht="12.75">
      <c r="B7" s="91" t="s">
        <v>1695</v>
      </c>
      <c r="D7" s="208">
        <v>41168</v>
      </c>
      <c r="E7" s="148" t="s">
        <v>2381</v>
      </c>
      <c r="F7" s="91" t="s">
        <v>280</v>
      </c>
      <c r="H7" s="91">
        <v>10</v>
      </c>
      <c r="I7" s="149">
        <v>9.4</v>
      </c>
      <c r="N7" s="91">
        <v>13.5</v>
      </c>
      <c r="O7" s="91">
        <v>17</v>
      </c>
      <c r="P7" s="91">
        <v>32.3</v>
      </c>
      <c r="Q7" s="149" t="s">
        <v>62</v>
      </c>
    </row>
    <row r="8" spans="2:17" ht="12.75">
      <c r="B8" s="91" t="s">
        <v>1695</v>
      </c>
      <c r="C8" s="91" t="s">
        <v>2382</v>
      </c>
      <c r="D8" s="208">
        <v>41168</v>
      </c>
      <c r="E8" s="148" t="s">
        <v>2381</v>
      </c>
      <c r="F8" s="91" t="s">
        <v>280</v>
      </c>
      <c r="P8" s="91">
        <v>45</v>
      </c>
      <c r="Q8" s="149">
        <v>1986.3</v>
      </c>
    </row>
    <row r="9" spans="2:18" ht="12.75">
      <c r="B9" s="91" t="s">
        <v>1695</v>
      </c>
      <c r="D9" s="208">
        <v>41189</v>
      </c>
      <c r="E9" s="148" t="s">
        <v>2383</v>
      </c>
      <c r="F9" s="91" t="s">
        <v>830</v>
      </c>
      <c r="H9" s="91">
        <v>8.8</v>
      </c>
      <c r="I9" s="149">
        <v>8</v>
      </c>
      <c r="N9" s="91">
        <v>7.5</v>
      </c>
      <c r="O9" s="91">
        <v>13.5</v>
      </c>
      <c r="P9" s="91">
        <v>31.7</v>
      </c>
      <c r="Q9" s="149">
        <v>1203.3</v>
      </c>
      <c r="R9" s="91" t="s">
        <v>2384</v>
      </c>
    </row>
    <row r="11" spans="2:17" ht="12.75">
      <c r="B11" s="91" t="s">
        <v>1740</v>
      </c>
      <c r="D11" s="208">
        <v>41049</v>
      </c>
      <c r="E11" s="148" t="s">
        <v>2380</v>
      </c>
      <c r="F11" s="91" t="s">
        <v>280</v>
      </c>
      <c r="H11" s="91">
        <v>9.4</v>
      </c>
      <c r="I11" s="149">
        <v>8.9</v>
      </c>
      <c r="J11" s="149">
        <v>9.4</v>
      </c>
      <c r="L11" s="91">
        <v>9.6</v>
      </c>
      <c r="M11" s="91">
        <v>97</v>
      </c>
      <c r="N11" s="91">
        <v>14</v>
      </c>
      <c r="O11" s="91">
        <v>15.9</v>
      </c>
      <c r="P11" s="91">
        <v>22.8</v>
      </c>
      <c r="Q11" s="149">
        <v>307.6</v>
      </c>
    </row>
    <row r="12" spans="2:17" ht="12.75">
      <c r="B12" s="91" t="s">
        <v>1740</v>
      </c>
      <c r="C12" s="91" t="s">
        <v>2382</v>
      </c>
      <c r="D12" s="208">
        <v>41049</v>
      </c>
      <c r="E12" s="148" t="s">
        <v>2380</v>
      </c>
      <c r="F12" s="91" t="s">
        <v>280</v>
      </c>
      <c r="L12" s="91">
        <v>9.6</v>
      </c>
      <c r="M12" s="91">
        <v>97</v>
      </c>
      <c r="N12" s="91">
        <v>14</v>
      </c>
      <c r="O12" s="91">
        <v>15.9</v>
      </c>
      <c r="P12" s="91">
        <v>14.5</v>
      </c>
      <c r="Q12" s="149">
        <v>727</v>
      </c>
    </row>
    <row r="13" spans="2:17" ht="12.75">
      <c r="B13" s="91" t="s">
        <v>1740</v>
      </c>
      <c r="D13" s="208">
        <v>41077</v>
      </c>
      <c r="E13" s="148" t="s">
        <v>2380</v>
      </c>
      <c r="F13" s="91" t="s">
        <v>280</v>
      </c>
      <c r="L13" s="91">
        <v>8.7</v>
      </c>
      <c r="M13" s="91">
        <v>94</v>
      </c>
      <c r="N13" s="91">
        <v>10.5</v>
      </c>
      <c r="O13" s="91">
        <v>19</v>
      </c>
      <c r="P13" s="91">
        <v>28.5</v>
      </c>
      <c r="Q13" s="149" t="s">
        <v>62</v>
      </c>
    </row>
    <row r="14" spans="2:17" ht="12.75">
      <c r="B14" s="91" t="s">
        <v>1740</v>
      </c>
      <c r="D14" s="208">
        <v>41112</v>
      </c>
      <c r="E14" s="148" t="s">
        <v>2385</v>
      </c>
      <c r="F14" s="91" t="s">
        <v>280</v>
      </c>
      <c r="L14" s="91">
        <v>7.7</v>
      </c>
      <c r="M14" s="91">
        <v>93.6</v>
      </c>
      <c r="N14" s="91">
        <v>18</v>
      </c>
      <c r="O14" s="91">
        <v>25.3</v>
      </c>
      <c r="P14" s="91">
        <v>95.9</v>
      </c>
      <c r="Q14" s="149" t="s">
        <v>62</v>
      </c>
    </row>
    <row r="15" spans="2:17" ht="12.75">
      <c r="B15" s="91" t="s">
        <v>1740</v>
      </c>
      <c r="D15" s="208">
        <v>41138</v>
      </c>
      <c r="E15" s="148" t="s">
        <v>2380</v>
      </c>
      <c r="F15" s="91" t="s">
        <v>280</v>
      </c>
      <c r="G15" s="91" t="s">
        <v>2386</v>
      </c>
      <c r="L15" s="91">
        <v>7.5</v>
      </c>
      <c r="M15" s="91">
        <v>87.6</v>
      </c>
      <c r="N15" s="91">
        <v>15</v>
      </c>
      <c r="O15" s="91">
        <v>22.9</v>
      </c>
      <c r="P15" s="91">
        <v>110</v>
      </c>
      <c r="Q15" s="149" t="s">
        <v>62</v>
      </c>
    </row>
    <row r="16" spans="2:17" ht="12.75">
      <c r="B16" s="91" t="s">
        <v>1740</v>
      </c>
      <c r="D16" s="208">
        <v>41168</v>
      </c>
      <c r="E16" s="148" t="s">
        <v>2387</v>
      </c>
      <c r="F16" s="91" t="s">
        <v>280</v>
      </c>
      <c r="H16" s="91">
        <v>8.5</v>
      </c>
      <c r="I16" s="149">
        <v>8.3</v>
      </c>
      <c r="J16" s="149">
        <v>8.3</v>
      </c>
      <c r="L16" s="91">
        <v>8.3</v>
      </c>
      <c r="M16" s="91">
        <v>91</v>
      </c>
      <c r="N16" s="91">
        <v>8.5</v>
      </c>
      <c r="O16" s="91">
        <v>20</v>
      </c>
      <c r="P16" s="91">
        <v>13.4</v>
      </c>
      <c r="Q16" s="149">
        <v>1553.1</v>
      </c>
    </row>
    <row r="17" spans="2:17" ht="12.75">
      <c r="B17" s="91" t="s">
        <v>1740</v>
      </c>
      <c r="C17" s="91" t="s">
        <v>2382</v>
      </c>
      <c r="D17" s="208">
        <v>41168</v>
      </c>
      <c r="E17" s="148" t="s">
        <v>2387</v>
      </c>
      <c r="F17" s="91" t="s">
        <v>280</v>
      </c>
      <c r="L17" s="91">
        <v>8.3</v>
      </c>
      <c r="M17" s="91">
        <v>91</v>
      </c>
      <c r="N17" s="91">
        <v>8.5</v>
      </c>
      <c r="O17" s="91">
        <v>20</v>
      </c>
      <c r="P17" s="91">
        <v>12.1</v>
      </c>
      <c r="Q17" s="149">
        <v>1986.3</v>
      </c>
    </row>
    <row r="18" spans="2:17" ht="12.75">
      <c r="B18" s="91" t="s">
        <v>1740</v>
      </c>
      <c r="D18" s="208">
        <v>41199</v>
      </c>
      <c r="E18" s="148" t="s">
        <v>2385</v>
      </c>
      <c r="F18" s="91" t="s">
        <v>280</v>
      </c>
      <c r="G18" s="91" t="s">
        <v>2388</v>
      </c>
      <c r="L18" s="91">
        <v>9.1</v>
      </c>
      <c r="M18" s="91">
        <v>97.8</v>
      </c>
      <c r="N18" s="91">
        <v>6</v>
      </c>
      <c r="O18" s="91">
        <v>14.8</v>
      </c>
      <c r="P18" s="91">
        <v>18.7</v>
      </c>
      <c r="Q18" s="149">
        <v>1203.3</v>
      </c>
    </row>
    <row r="20" spans="2:17" ht="12.75">
      <c r="B20" s="91" t="s">
        <v>1769</v>
      </c>
      <c r="D20" s="208">
        <v>41049</v>
      </c>
      <c r="E20" s="148" t="s">
        <v>2378</v>
      </c>
      <c r="F20" s="91" t="s">
        <v>280</v>
      </c>
      <c r="L20" s="91">
        <v>9.5</v>
      </c>
      <c r="M20" s="91">
        <v>97.2</v>
      </c>
      <c r="N20" s="91">
        <v>14.5</v>
      </c>
      <c r="O20" s="91">
        <v>16.2</v>
      </c>
      <c r="P20" s="91">
        <v>16</v>
      </c>
      <c r="Q20" s="149">
        <v>307.6</v>
      </c>
    </row>
    <row r="21" spans="2:17" ht="12.75">
      <c r="B21" s="91" t="s">
        <v>1769</v>
      </c>
      <c r="D21" s="208">
        <v>41077</v>
      </c>
      <c r="E21" s="148" t="s">
        <v>2389</v>
      </c>
      <c r="F21" s="91" t="s">
        <v>280</v>
      </c>
      <c r="H21" s="91">
        <v>9</v>
      </c>
      <c r="I21" s="149">
        <v>8.9</v>
      </c>
      <c r="J21" s="149">
        <v>9.1</v>
      </c>
      <c r="L21" s="91">
        <v>8.7</v>
      </c>
      <c r="M21" s="91">
        <v>94.4</v>
      </c>
      <c r="N21" s="91">
        <v>11</v>
      </c>
      <c r="O21" s="91">
        <v>19.6</v>
      </c>
      <c r="P21" s="91">
        <v>26.6</v>
      </c>
      <c r="Q21" s="149">
        <v>1413.6</v>
      </c>
    </row>
    <row r="22" spans="2:17" ht="12.75">
      <c r="B22" s="91" t="s">
        <v>1769</v>
      </c>
      <c r="C22" s="91" t="s">
        <v>2382</v>
      </c>
      <c r="D22" s="208">
        <v>41077</v>
      </c>
      <c r="E22" s="148" t="s">
        <v>2389</v>
      </c>
      <c r="F22" s="91" t="s">
        <v>280</v>
      </c>
      <c r="H22" s="91">
        <v>9</v>
      </c>
      <c r="I22" s="149">
        <v>8.9</v>
      </c>
      <c r="J22" s="149">
        <v>9.1</v>
      </c>
      <c r="L22" s="91">
        <v>8.7</v>
      </c>
      <c r="M22" s="91">
        <v>94.4</v>
      </c>
      <c r="N22" s="91">
        <v>11</v>
      </c>
      <c r="O22" s="91">
        <v>19.6</v>
      </c>
      <c r="P22" s="91">
        <v>21.8</v>
      </c>
      <c r="Q22" s="149">
        <v>980.4</v>
      </c>
    </row>
    <row r="23" spans="2:17" ht="12.75">
      <c r="B23" s="91" t="s">
        <v>1769</v>
      </c>
      <c r="D23" s="208">
        <v>41112</v>
      </c>
      <c r="E23" s="148" t="s">
        <v>2378</v>
      </c>
      <c r="F23" s="91" t="s">
        <v>280</v>
      </c>
      <c r="L23" s="91">
        <v>7.7</v>
      </c>
      <c r="M23" s="91">
        <v>93.6</v>
      </c>
      <c r="N23" s="91">
        <v>18</v>
      </c>
      <c r="O23" s="91">
        <v>25.3</v>
      </c>
      <c r="P23" s="91">
        <v>32.3</v>
      </c>
      <c r="Q23" s="149" t="s">
        <v>62</v>
      </c>
    </row>
    <row r="24" spans="2:17" ht="12.75">
      <c r="B24" s="91" t="s">
        <v>1769</v>
      </c>
      <c r="D24" s="208">
        <v>41138</v>
      </c>
      <c r="E24" s="148" t="s">
        <v>2390</v>
      </c>
      <c r="F24" s="91" t="s">
        <v>280</v>
      </c>
      <c r="G24" s="91" t="s">
        <v>2391</v>
      </c>
      <c r="L24" s="91">
        <v>7.5</v>
      </c>
      <c r="M24" s="91">
        <v>88.1</v>
      </c>
      <c r="N24" s="91">
        <v>15</v>
      </c>
      <c r="O24" s="91">
        <v>23.3</v>
      </c>
      <c r="P24" s="91">
        <v>54.6</v>
      </c>
      <c r="Q24" s="149">
        <v>1986.3</v>
      </c>
    </row>
    <row r="25" spans="2:17" ht="12.75">
      <c r="B25" s="91" t="s">
        <v>1769</v>
      </c>
      <c r="D25" s="208">
        <v>41168</v>
      </c>
      <c r="E25" s="148" t="s">
        <v>2390</v>
      </c>
      <c r="F25" s="91" t="s">
        <v>280</v>
      </c>
      <c r="L25" s="91">
        <v>8.1</v>
      </c>
      <c r="M25" s="91">
        <v>89.1</v>
      </c>
      <c r="N25" s="91">
        <v>9</v>
      </c>
      <c r="O25" s="91">
        <v>20.4</v>
      </c>
      <c r="P25" s="91">
        <v>6.3</v>
      </c>
      <c r="Q25" s="149">
        <v>980.4</v>
      </c>
    </row>
    <row r="26" spans="2:17" ht="12.75">
      <c r="B26" s="91" t="s">
        <v>1769</v>
      </c>
      <c r="D26" s="208">
        <v>41189</v>
      </c>
      <c r="E26" s="148" t="s">
        <v>2389</v>
      </c>
      <c r="F26" s="91" t="s">
        <v>280</v>
      </c>
      <c r="G26" s="91" t="s">
        <v>2392</v>
      </c>
      <c r="L26" s="91">
        <v>9.1</v>
      </c>
      <c r="M26" s="91">
        <v>91.7</v>
      </c>
      <c r="N26" s="91">
        <v>4</v>
      </c>
      <c r="O26" s="91">
        <v>15.2</v>
      </c>
      <c r="P26" s="91">
        <v>16</v>
      </c>
      <c r="Q26" s="149">
        <v>579.4</v>
      </c>
    </row>
    <row r="27" spans="2:17" ht="12.75">
      <c r="B27" s="91" t="s">
        <v>1769</v>
      </c>
      <c r="C27" s="91" t="s">
        <v>2382</v>
      </c>
      <c r="D27" s="208">
        <v>41189</v>
      </c>
      <c r="E27" s="148" t="s">
        <v>2389</v>
      </c>
      <c r="F27" s="91" t="s">
        <v>280</v>
      </c>
      <c r="G27" s="91" t="s">
        <v>2392</v>
      </c>
      <c r="L27" s="91">
        <v>9.1</v>
      </c>
      <c r="M27" s="91">
        <v>91.7</v>
      </c>
      <c r="N27" s="91">
        <v>4</v>
      </c>
      <c r="O27" s="91">
        <v>15.3</v>
      </c>
      <c r="P27" s="91">
        <v>17.1</v>
      </c>
      <c r="Q27" s="149">
        <v>579.4</v>
      </c>
    </row>
    <row r="29" spans="2:17" ht="12.75">
      <c r="B29" s="91" t="s">
        <v>1802</v>
      </c>
      <c r="D29" s="208">
        <v>41049</v>
      </c>
      <c r="E29" s="148" t="s">
        <v>2393</v>
      </c>
      <c r="F29" s="91" t="s">
        <v>280</v>
      </c>
      <c r="L29" s="91">
        <v>9.5</v>
      </c>
      <c r="M29" s="91">
        <v>97</v>
      </c>
      <c r="N29" s="91">
        <v>14.5</v>
      </c>
      <c r="O29" s="91">
        <v>16.2</v>
      </c>
      <c r="P29" s="91">
        <v>17.3</v>
      </c>
      <c r="Q29" s="149">
        <v>387.3</v>
      </c>
    </row>
    <row r="30" spans="2:17" ht="12.75">
      <c r="B30" s="91" t="s">
        <v>1802</v>
      </c>
      <c r="D30" s="208">
        <v>41077</v>
      </c>
      <c r="E30" s="148" t="s">
        <v>2394</v>
      </c>
      <c r="F30" s="91" t="s">
        <v>280</v>
      </c>
      <c r="L30" s="91">
        <v>8.6</v>
      </c>
      <c r="M30" s="91">
        <v>94</v>
      </c>
      <c r="N30" s="91">
        <v>11.5</v>
      </c>
      <c r="O30" s="91">
        <v>19.6</v>
      </c>
      <c r="P30" s="91">
        <v>20.1</v>
      </c>
      <c r="Q30" s="149">
        <v>686.7</v>
      </c>
    </row>
    <row r="31" spans="2:17" ht="12.75">
      <c r="B31" s="91" t="s">
        <v>1802</v>
      </c>
      <c r="D31" s="208">
        <v>41112</v>
      </c>
      <c r="E31" s="148" t="s">
        <v>2393</v>
      </c>
      <c r="F31" s="91" t="s">
        <v>280</v>
      </c>
      <c r="H31" s="91">
        <v>7.5</v>
      </c>
      <c r="I31" s="149">
        <v>7.5</v>
      </c>
      <c r="L31" s="91">
        <v>7.5</v>
      </c>
      <c r="M31" s="91">
        <v>91.2</v>
      </c>
      <c r="N31" s="91">
        <v>18.5</v>
      </c>
      <c r="O31" s="91">
        <v>25.2</v>
      </c>
      <c r="P31" s="91">
        <v>28.2</v>
      </c>
      <c r="Q31" s="149">
        <v>2419.6</v>
      </c>
    </row>
    <row r="32" spans="2:17" ht="12.75">
      <c r="B32" s="91" t="s">
        <v>1802</v>
      </c>
      <c r="D32" s="208">
        <v>41112</v>
      </c>
      <c r="E32" s="148" t="s">
        <v>2393</v>
      </c>
      <c r="F32" s="91" t="s">
        <v>280</v>
      </c>
      <c r="L32" s="91">
        <v>7.5</v>
      </c>
      <c r="M32" s="91">
        <v>91.2</v>
      </c>
      <c r="N32" s="91">
        <v>18.5</v>
      </c>
      <c r="O32" s="91">
        <v>25.2</v>
      </c>
      <c r="P32" s="91">
        <v>26.9</v>
      </c>
      <c r="Q32" s="149">
        <v>1732.9</v>
      </c>
    </row>
    <row r="33" spans="2:17" ht="12.75">
      <c r="B33" s="91" t="s">
        <v>1802</v>
      </c>
      <c r="D33" s="208">
        <v>41138</v>
      </c>
      <c r="E33" s="148" t="s">
        <v>2378</v>
      </c>
      <c r="F33" s="91" t="s">
        <v>280</v>
      </c>
      <c r="L33" s="91">
        <v>7.5</v>
      </c>
      <c r="M33" s="91">
        <v>87.7</v>
      </c>
      <c r="N33" s="91">
        <v>15</v>
      </c>
      <c r="O33" s="91">
        <v>23.5</v>
      </c>
      <c r="P33" s="91">
        <v>83.6</v>
      </c>
      <c r="Q33" s="149">
        <v>2419.6</v>
      </c>
    </row>
    <row r="34" spans="2:17" ht="12.75">
      <c r="B34" s="91" t="s">
        <v>1802</v>
      </c>
      <c r="D34" s="208">
        <v>41168</v>
      </c>
      <c r="E34" s="148" t="s">
        <v>2378</v>
      </c>
      <c r="F34" s="91" t="s">
        <v>280</v>
      </c>
      <c r="L34" s="91">
        <v>8.1</v>
      </c>
      <c r="M34" s="91">
        <v>89.7</v>
      </c>
      <c r="N34" s="91">
        <v>11</v>
      </c>
      <c r="O34" s="91">
        <v>20.4</v>
      </c>
      <c r="P34" s="91">
        <v>9.7</v>
      </c>
      <c r="Q34" s="149">
        <v>1119.9</v>
      </c>
    </row>
    <row r="35" spans="2:17" ht="12.75">
      <c r="B35" s="91" t="s">
        <v>1802</v>
      </c>
      <c r="D35" s="208">
        <v>41189</v>
      </c>
      <c r="E35" s="148" t="s">
        <v>2393</v>
      </c>
      <c r="F35" s="91" t="s">
        <v>280</v>
      </c>
      <c r="L35" s="91">
        <v>9.1</v>
      </c>
      <c r="M35" s="91">
        <v>93.2</v>
      </c>
      <c r="N35" s="91">
        <v>4.5</v>
      </c>
      <c r="O35" s="91">
        <v>15.2</v>
      </c>
      <c r="P35" s="91">
        <v>9.7</v>
      </c>
      <c r="Q35" s="149">
        <v>648.8</v>
      </c>
    </row>
    <row r="37" spans="2:17" ht="12.75">
      <c r="B37" s="91" t="s">
        <v>1863</v>
      </c>
      <c r="D37" s="208">
        <v>41049</v>
      </c>
      <c r="E37" s="148" t="s">
        <v>2395</v>
      </c>
      <c r="F37" s="91" t="s">
        <v>280</v>
      </c>
      <c r="L37" s="91">
        <v>9.5</v>
      </c>
      <c r="M37" s="91">
        <v>97.1</v>
      </c>
      <c r="O37" s="91">
        <v>16.3</v>
      </c>
      <c r="P37" s="91">
        <v>5.2</v>
      </c>
      <c r="Q37" s="149">
        <v>770.1</v>
      </c>
    </row>
    <row r="38" spans="2:17" ht="12.75">
      <c r="B38" s="91" t="s">
        <v>1863</v>
      </c>
      <c r="D38" s="208">
        <v>41077</v>
      </c>
      <c r="E38" s="148" t="s">
        <v>2395</v>
      </c>
      <c r="F38" s="91" t="s">
        <v>280</v>
      </c>
      <c r="L38" s="91">
        <v>8.7</v>
      </c>
      <c r="M38" s="91">
        <v>94.9</v>
      </c>
      <c r="N38" s="91">
        <v>14.5</v>
      </c>
      <c r="O38" s="91">
        <v>19.7</v>
      </c>
      <c r="P38" s="91">
        <v>18.5</v>
      </c>
      <c r="Q38" s="149">
        <v>579.4</v>
      </c>
    </row>
    <row r="39" spans="2:17" ht="12.75">
      <c r="B39" s="91" t="s">
        <v>1863</v>
      </c>
      <c r="D39" s="208">
        <v>41112</v>
      </c>
      <c r="E39" s="148" t="s">
        <v>2395</v>
      </c>
      <c r="F39" s="91" t="s">
        <v>280</v>
      </c>
      <c r="L39" s="91">
        <v>7.4</v>
      </c>
      <c r="M39" s="91">
        <v>89.7</v>
      </c>
      <c r="N39" s="91">
        <v>20</v>
      </c>
      <c r="O39" s="91">
        <v>24.9</v>
      </c>
      <c r="P39" s="91">
        <v>27.9</v>
      </c>
      <c r="Q39" s="149">
        <v>2419.6</v>
      </c>
    </row>
    <row r="40" spans="2:17" ht="12.75">
      <c r="B40" s="91" t="s">
        <v>1863</v>
      </c>
      <c r="C40" s="91" t="s">
        <v>2382</v>
      </c>
      <c r="D40" s="208">
        <v>41138</v>
      </c>
      <c r="E40" s="148" t="s">
        <v>2396</v>
      </c>
      <c r="F40" s="91" t="s">
        <v>280</v>
      </c>
      <c r="H40" s="91">
        <v>7.4</v>
      </c>
      <c r="I40" s="149">
        <v>7.3</v>
      </c>
      <c r="J40" s="149">
        <v>7.5</v>
      </c>
      <c r="L40" s="91">
        <v>7.5</v>
      </c>
      <c r="M40" s="91">
        <v>87.7</v>
      </c>
      <c r="N40" s="91">
        <v>17.5</v>
      </c>
      <c r="O40" s="91">
        <v>23.4</v>
      </c>
      <c r="P40" s="91">
        <v>70.6</v>
      </c>
      <c r="Q40" s="149">
        <v>1986.3</v>
      </c>
    </row>
    <row r="41" spans="2:17" ht="12.75">
      <c r="B41" s="91" t="s">
        <v>1863</v>
      </c>
      <c r="D41" s="208">
        <v>41138</v>
      </c>
      <c r="E41" s="148" t="s">
        <v>2396</v>
      </c>
      <c r="F41" s="91" t="s">
        <v>280</v>
      </c>
      <c r="L41" s="91">
        <v>7.5</v>
      </c>
      <c r="M41" s="91">
        <v>87.7</v>
      </c>
      <c r="N41" s="91">
        <v>17.5</v>
      </c>
      <c r="O41" s="91">
        <v>23.4</v>
      </c>
      <c r="P41" s="91">
        <v>80.1</v>
      </c>
      <c r="Q41" s="149" t="s">
        <v>62</v>
      </c>
    </row>
    <row r="42" spans="2:17" ht="12.75">
      <c r="B42" s="91" t="s">
        <v>1863</v>
      </c>
      <c r="D42" s="208">
        <v>41168</v>
      </c>
      <c r="E42" s="148" t="s">
        <v>2395</v>
      </c>
      <c r="F42" s="91" t="s">
        <v>280</v>
      </c>
      <c r="L42" s="91">
        <v>8</v>
      </c>
      <c r="M42" s="91">
        <v>88.7</v>
      </c>
      <c r="N42" s="91">
        <v>13</v>
      </c>
      <c r="O42" s="91">
        <v>20.4</v>
      </c>
      <c r="P42" s="91">
        <v>6.3</v>
      </c>
      <c r="Q42" s="149">
        <v>1553.1</v>
      </c>
    </row>
    <row r="43" spans="2:17" ht="12.75">
      <c r="B43" s="91" t="s">
        <v>1863</v>
      </c>
      <c r="D43" s="208">
        <v>41189</v>
      </c>
      <c r="E43" s="148" t="s">
        <v>2395</v>
      </c>
      <c r="F43" s="91" t="s">
        <v>280</v>
      </c>
      <c r="L43" s="91">
        <v>9.1</v>
      </c>
      <c r="M43" s="91">
        <v>89.8</v>
      </c>
      <c r="N43" s="91">
        <v>7</v>
      </c>
      <c r="O43" s="91">
        <v>15.2</v>
      </c>
      <c r="P43" s="91">
        <v>13.2</v>
      </c>
      <c r="Q43" s="149">
        <v>770.1</v>
      </c>
    </row>
    <row r="45" spans="2:17" ht="12.75">
      <c r="B45" s="91" t="s">
        <v>1827</v>
      </c>
      <c r="D45" s="208">
        <v>41049</v>
      </c>
      <c r="E45" s="148" t="s">
        <v>2395</v>
      </c>
      <c r="F45" s="91" t="s">
        <v>280</v>
      </c>
      <c r="L45" s="91">
        <v>9.8</v>
      </c>
      <c r="M45" s="91">
        <v>101.1</v>
      </c>
      <c r="N45" s="91">
        <v>16.1</v>
      </c>
      <c r="O45" s="91">
        <v>16.1</v>
      </c>
      <c r="P45" s="149">
        <v>8.6</v>
      </c>
      <c r="Q45" s="149">
        <v>112.3</v>
      </c>
    </row>
    <row r="46" spans="2:17" ht="12.75">
      <c r="B46" s="91" t="s">
        <v>1827</v>
      </c>
      <c r="D46" s="208">
        <v>41077</v>
      </c>
      <c r="E46" s="148" t="s">
        <v>2395</v>
      </c>
      <c r="F46" s="91" t="s">
        <v>280</v>
      </c>
      <c r="L46" s="91">
        <v>8.7</v>
      </c>
      <c r="M46" s="91">
        <v>90.7</v>
      </c>
      <c r="N46" s="91">
        <v>18.5</v>
      </c>
      <c r="O46" s="91">
        <v>19.3</v>
      </c>
      <c r="P46" s="91">
        <v>20.1</v>
      </c>
      <c r="Q46" s="149">
        <v>727</v>
      </c>
    </row>
    <row r="47" spans="2:17" ht="12.75">
      <c r="B47" s="91" t="s">
        <v>1827</v>
      </c>
      <c r="C47" s="91" t="s">
        <v>2382</v>
      </c>
      <c r="D47" s="208">
        <v>41077</v>
      </c>
      <c r="E47" s="148" t="s">
        <v>2395</v>
      </c>
      <c r="F47" s="91" t="s">
        <v>280</v>
      </c>
      <c r="L47" s="91">
        <v>8.7</v>
      </c>
      <c r="M47" s="91">
        <v>90.7</v>
      </c>
      <c r="N47" s="91">
        <v>18.5</v>
      </c>
      <c r="O47" s="91">
        <v>19.3</v>
      </c>
      <c r="P47" s="91">
        <v>24.1</v>
      </c>
      <c r="Q47" s="149">
        <v>1203.3</v>
      </c>
    </row>
    <row r="48" spans="2:17" ht="12.75">
      <c r="B48" s="91" t="s">
        <v>1827</v>
      </c>
      <c r="D48" s="208">
        <v>41112</v>
      </c>
      <c r="E48" s="148" t="s">
        <v>2393</v>
      </c>
      <c r="F48" s="91" t="s">
        <v>280</v>
      </c>
      <c r="L48" s="91">
        <v>7.1</v>
      </c>
      <c r="M48" s="91">
        <v>83.4</v>
      </c>
      <c r="N48" s="91">
        <v>19.9</v>
      </c>
      <c r="O48" s="91">
        <v>23.7</v>
      </c>
      <c r="P48" s="91">
        <v>25.9</v>
      </c>
      <c r="Q48" s="149">
        <v>1986.3</v>
      </c>
    </row>
    <row r="49" spans="2:17" ht="12.75">
      <c r="B49" s="91" t="s">
        <v>1827</v>
      </c>
      <c r="D49" s="208">
        <v>41140</v>
      </c>
      <c r="E49" s="148" t="s">
        <v>2397</v>
      </c>
      <c r="F49" s="91" t="s">
        <v>280</v>
      </c>
      <c r="L49" s="91">
        <v>7.4</v>
      </c>
      <c r="M49" s="91">
        <v>86.6</v>
      </c>
      <c r="N49" s="91">
        <v>21</v>
      </c>
      <c r="O49" s="91">
        <v>23.4</v>
      </c>
      <c r="P49" s="91">
        <v>70.6</v>
      </c>
      <c r="Q49" s="149" t="s">
        <v>62</v>
      </c>
    </row>
    <row r="50" spans="2:17" ht="12.75">
      <c r="B50" s="91" t="s">
        <v>1827</v>
      </c>
      <c r="D50" s="208">
        <v>41168</v>
      </c>
      <c r="E50" s="148" t="s">
        <v>2381</v>
      </c>
      <c r="F50" s="91" t="s">
        <v>280</v>
      </c>
      <c r="L50" s="91">
        <v>7.6</v>
      </c>
      <c r="M50" s="91">
        <v>85.1</v>
      </c>
      <c r="N50" s="91">
        <v>13.9</v>
      </c>
      <c r="O50" s="91">
        <v>20.1</v>
      </c>
      <c r="P50" s="91">
        <v>7.4</v>
      </c>
      <c r="Q50" s="149">
        <v>1119.9</v>
      </c>
    </row>
    <row r="51" spans="2:17" ht="12.75">
      <c r="B51" s="91" t="s">
        <v>1827</v>
      </c>
      <c r="D51" s="208">
        <v>41189</v>
      </c>
      <c r="E51" s="148" t="s">
        <v>2395</v>
      </c>
      <c r="F51" s="91" t="s">
        <v>280</v>
      </c>
      <c r="L51" s="91">
        <v>8.52</v>
      </c>
      <c r="M51" s="91">
        <v>84.7</v>
      </c>
      <c r="N51" s="91">
        <v>15.5</v>
      </c>
      <c r="O51" s="91">
        <v>15.1</v>
      </c>
      <c r="P51" s="91">
        <v>10.9</v>
      </c>
      <c r="Q51" s="149">
        <v>517.2</v>
      </c>
    </row>
    <row r="53" spans="2:17" ht="12.75">
      <c r="B53" s="91" t="s">
        <v>1838</v>
      </c>
      <c r="D53" s="208">
        <v>41049</v>
      </c>
      <c r="E53" s="148" t="s">
        <v>2380</v>
      </c>
      <c r="F53" s="91" t="s">
        <v>280</v>
      </c>
      <c r="L53" s="91">
        <v>9.96</v>
      </c>
      <c r="M53" s="91">
        <v>102.7</v>
      </c>
      <c r="N53" s="91">
        <v>50</v>
      </c>
      <c r="O53" s="91">
        <v>76.4</v>
      </c>
      <c r="P53" s="91">
        <v>14.8</v>
      </c>
      <c r="Q53" s="149">
        <v>187.2</v>
      </c>
    </row>
    <row r="54" spans="2:17" ht="12.75">
      <c r="B54" s="91" t="s">
        <v>1838</v>
      </c>
      <c r="D54" s="208">
        <v>41077</v>
      </c>
      <c r="E54" s="148" t="s">
        <v>2393</v>
      </c>
      <c r="L54" s="91">
        <v>8.6</v>
      </c>
      <c r="M54" s="91">
        <v>88.3</v>
      </c>
      <c r="N54" s="91">
        <v>18.5</v>
      </c>
      <c r="O54" s="91">
        <v>19.5</v>
      </c>
      <c r="P54" s="91">
        <v>27.2</v>
      </c>
      <c r="Q54" s="149">
        <v>1986.3</v>
      </c>
    </row>
    <row r="55" spans="2:17" ht="12.75">
      <c r="B55" s="91" t="s">
        <v>1838</v>
      </c>
      <c r="D55" s="208">
        <v>41112</v>
      </c>
      <c r="E55" s="148" t="s">
        <v>2395</v>
      </c>
      <c r="F55" s="91" t="s">
        <v>280</v>
      </c>
      <c r="L55" s="91">
        <v>8.1</v>
      </c>
      <c r="M55" s="91">
        <v>100.1</v>
      </c>
      <c r="O55" s="91">
        <v>24.5</v>
      </c>
      <c r="P55" s="91">
        <v>40.4</v>
      </c>
      <c r="Q55" s="149">
        <v>1732.9</v>
      </c>
    </row>
    <row r="56" spans="2:17" ht="12.75">
      <c r="B56" s="91" t="s">
        <v>1838</v>
      </c>
      <c r="C56" s="91" t="s">
        <v>2382</v>
      </c>
      <c r="D56" s="208">
        <v>41112</v>
      </c>
      <c r="E56" s="148" t="s">
        <v>2395</v>
      </c>
      <c r="P56" s="91">
        <v>52.8</v>
      </c>
      <c r="Q56" s="149">
        <v>2419.6</v>
      </c>
    </row>
    <row r="57" spans="2:17" ht="12.75">
      <c r="B57" s="91" t="s">
        <v>1838</v>
      </c>
      <c r="D57" s="208">
        <v>41140</v>
      </c>
      <c r="E57" s="148" t="s">
        <v>2393</v>
      </c>
      <c r="F57" s="91" t="s">
        <v>280</v>
      </c>
      <c r="L57" s="91">
        <v>7.6</v>
      </c>
      <c r="M57" s="91">
        <v>87.6</v>
      </c>
      <c r="N57" s="91">
        <v>19.3</v>
      </c>
      <c r="O57" s="91">
        <v>22.7</v>
      </c>
      <c r="P57" s="91">
        <v>101.4</v>
      </c>
      <c r="Q57" s="149" t="s">
        <v>62</v>
      </c>
    </row>
    <row r="58" spans="2:17" ht="12.75">
      <c r="B58" s="91" t="s">
        <v>1838</v>
      </c>
      <c r="D58" s="208">
        <v>41168</v>
      </c>
      <c r="E58" s="148" t="s">
        <v>2398</v>
      </c>
      <c r="F58" s="91" t="s">
        <v>280</v>
      </c>
      <c r="L58" s="91">
        <v>8.14</v>
      </c>
      <c r="M58" s="91">
        <v>88.1</v>
      </c>
      <c r="N58" s="91">
        <v>14</v>
      </c>
      <c r="O58" s="91">
        <v>19.6</v>
      </c>
      <c r="P58" s="91">
        <v>11.9</v>
      </c>
      <c r="Q58" s="149">
        <v>1299.7</v>
      </c>
    </row>
    <row r="59" spans="2:17" ht="12.75">
      <c r="B59" s="91" t="s">
        <v>1838</v>
      </c>
      <c r="D59" s="208">
        <v>41189</v>
      </c>
      <c r="E59" s="148" t="s">
        <v>2399</v>
      </c>
      <c r="F59" s="91" t="s">
        <v>280</v>
      </c>
      <c r="L59" s="91">
        <v>10.7</v>
      </c>
      <c r="M59" s="91">
        <v>105.4</v>
      </c>
      <c r="N59" s="91">
        <v>14.9</v>
      </c>
      <c r="P59" s="91">
        <v>26.5</v>
      </c>
      <c r="Q59" s="149">
        <v>1046.2</v>
      </c>
    </row>
    <row r="61" spans="2:17" ht="12.75">
      <c r="B61" s="91" t="s">
        <v>1847</v>
      </c>
      <c r="D61" s="208">
        <v>41049</v>
      </c>
      <c r="E61" s="148" t="s">
        <v>2400</v>
      </c>
      <c r="F61" s="91" t="s">
        <v>280</v>
      </c>
      <c r="L61" s="91">
        <v>9.8</v>
      </c>
      <c r="M61" s="91">
        <v>99.9</v>
      </c>
      <c r="N61" s="91">
        <v>15.5</v>
      </c>
      <c r="O61" s="91">
        <v>16.2</v>
      </c>
      <c r="P61" s="91">
        <v>9.7</v>
      </c>
      <c r="Q61" s="149">
        <v>866.4</v>
      </c>
    </row>
    <row r="62" spans="2:17" ht="12.75">
      <c r="B62" s="91" t="s">
        <v>1847</v>
      </c>
      <c r="D62" s="208">
        <v>41077</v>
      </c>
      <c r="E62" s="148" t="s">
        <v>2378</v>
      </c>
      <c r="L62" s="91">
        <v>8.1</v>
      </c>
      <c r="M62" s="91">
        <v>86.1</v>
      </c>
      <c r="N62" s="91">
        <v>18</v>
      </c>
      <c r="O62" s="91">
        <v>19.2</v>
      </c>
      <c r="P62" s="91">
        <v>30.7</v>
      </c>
      <c r="Q62" s="149">
        <v>2419.6</v>
      </c>
    </row>
    <row r="63" spans="2:17" ht="12.75">
      <c r="B63" s="91" t="s">
        <v>1847</v>
      </c>
      <c r="D63" s="208">
        <v>41112</v>
      </c>
      <c r="E63" s="148" t="s">
        <v>2398</v>
      </c>
      <c r="F63" s="91" t="s">
        <v>2401</v>
      </c>
      <c r="L63" s="91">
        <v>7.25</v>
      </c>
      <c r="M63" s="91">
        <v>87.2</v>
      </c>
      <c r="N63" s="91" t="s">
        <v>2402</v>
      </c>
      <c r="O63" s="91">
        <v>35</v>
      </c>
      <c r="P63" s="91">
        <v>35</v>
      </c>
      <c r="Q63" s="149" t="s">
        <v>62</v>
      </c>
    </row>
    <row r="64" spans="2:17" ht="12.75">
      <c r="B64" s="91" t="s">
        <v>1847</v>
      </c>
      <c r="D64" s="208">
        <v>41140</v>
      </c>
      <c r="E64" s="148" t="s">
        <v>2403</v>
      </c>
      <c r="F64" s="91" t="s">
        <v>280</v>
      </c>
      <c r="L64" s="91">
        <v>7.22</v>
      </c>
      <c r="M64" s="91">
        <v>83.5</v>
      </c>
      <c r="N64" s="91">
        <v>19.5</v>
      </c>
      <c r="O64" s="91">
        <v>22.7</v>
      </c>
      <c r="P64" s="91">
        <v>77.6</v>
      </c>
      <c r="Q64" s="149" t="s">
        <v>62</v>
      </c>
    </row>
    <row r="65" spans="2:17" ht="12.75">
      <c r="B65" s="91" t="s">
        <v>1847</v>
      </c>
      <c r="D65" s="208">
        <v>41168</v>
      </c>
      <c r="E65" s="148" t="s">
        <v>2393</v>
      </c>
      <c r="F65" s="91" t="s">
        <v>280</v>
      </c>
      <c r="L65" s="91">
        <v>7.6</v>
      </c>
      <c r="M65" s="91">
        <v>84.8</v>
      </c>
      <c r="N65" s="91">
        <v>13.8</v>
      </c>
      <c r="O65" s="91">
        <v>19.6</v>
      </c>
      <c r="P65" s="91">
        <v>52</v>
      </c>
      <c r="Q65" s="149">
        <v>1986.3</v>
      </c>
    </row>
    <row r="66" spans="2:17" ht="12.75">
      <c r="B66" s="91" t="s">
        <v>1847</v>
      </c>
      <c r="D66" s="208">
        <v>41189</v>
      </c>
      <c r="E66" s="148" t="s">
        <v>2404</v>
      </c>
      <c r="F66" s="91" t="s">
        <v>300</v>
      </c>
      <c r="L66" s="91">
        <v>10.33</v>
      </c>
      <c r="M66" s="91">
        <v>103.5</v>
      </c>
      <c r="N66" s="91">
        <v>12</v>
      </c>
      <c r="O66" s="91">
        <v>15.2</v>
      </c>
      <c r="P66" s="91">
        <v>59.1</v>
      </c>
      <c r="Q66" s="149">
        <v>920.8</v>
      </c>
    </row>
    <row r="67" spans="2:17" ht="12.75">
      <c r="B67" s="91" t="s">
        <v>1847</v>
      </c>
      <c r="C67" s="91" t="s">
        <v>2382</v>
      </c>
      <c r="D67" s="208">
        <v>41189</v>
      </c>
      <c r="E67" s="148" t="s">
        <v>2404</v>
      </c>
      <c r="P67" s="91">
        <v>59.1</v>
      </c>
      <c r="Q67" s="149">
        <v>920.8</v>
      </c>
    </row>
    <row r="69" spans="1:36" ht="12.75">
      <c r="A69" s="213"/>
      <c r="B69" s="213"/>
      <c r="C69" s="213"/>
      <c r="D69" s="214"/>
      <c r="E69" s="215"/>
      <c r="F69" s="213"/>
      <c r="G69" s="213"/>
      <c r="H69" s="213"/>
      <c r="I69" s="216"/>
      <c r="J69" s="216"/>
      <c r="K69" s="213"/>
      <c r="L69" s="213"/>
      <c r="M69" s="213"/>
      <c r="N69" s="213"/>
      <c r="O69" s="213"/>
      <c r="P69" s="213"/>
      <c r="Q69" s="216"/>
      <c r="R69" s="213"/>
      <c r="S69" s="213"/>
      <c r="T69" s="213"/>
      <c r="U69" s="213"/>
      <c r="V69" s="213"/>
      <c r="W69" s="213"/>
      <c r="X69" s="213"/>
      <c r="Y69" s="213"/>
      <c r="Z69" s="213"/>
      <c r="AA69" s="213"/>
      <c r="AB69" s="213"/>
      <c r="AC69" s="213"/>
      <c r="AD69" s="213"/>
      <c r="AE69" s="213"/>
      <c r="AF69" s="213"/>
      <c r="AG69" s="213"/>
      <c r="AH69" s="213"/>
      <c r="AI69" s="213"/>
      <c r="AJ69" s="213"/>
    </row>
    <row r="71" spans="1:36" ht="13.5" thickBot="1">
      <c r="A71" s="125" t="s">
        <v>0</v>
      </c>
      <c r="B71" s="125" t="s">
        <v>1</v>
      </c>
      <c r="C71" s="125" t="s">
        <v>1446</v>
      </c>
      <c r="D71" s="125" t="s">
        <v>1447</v>
      </c>
      <c r="E71" s="125" t="s">
        <v>1448</v>
      </c>
      <c r="F71" s="125" t="s">
        <v>1449</v>
      </c>
      <c r="G71" s="199" t="s">
        <v>1450</v>
      </c>
      <c r="H71" s="125" t="s">
        <v>1451</v>
      </c>
      <c r="I71" s="125" t="s">
        <v>1452</v>
      </c>
      <c r="J71" s="125" t="s">
        <v>1453</v>
      </c>
      <c r="K71" s="125" t="s">
        <v>612</v>
      </c>
      <c r="L71" s="125" t="s">
        <v>1454</v>
      </c>
      <c r="M71" s="125" t="s">
        <v>1455</v>
      </c>
      <c r="N71" s="125" t="s">
        <v>265</v>
      </c>
      <c r="O71" s="125" t="s">
        <v>266</v>
      </c>
      <c r="P71" s="125" t="s">
        <v>1456</v>
      </c>
      <c r="Q71" s="125" t="s">
        <v>1457</v>
      </c>
      <c r="R71" s="125" t="s">
        <v>1458</v>
      </c>
      <c r="S71" s="125" t="s">
        <v>1459</v>
      </c>
      <c r="T71" s="125" t="s">
        <v>1460</v>
      </c>
      <c r="U71" s="125" t="s">
        <v>1461</v>
      </c>
      <c r="V71" s="125" t="s">
        <v>1462</v>
      </c>
      <c r="W71" s="125" t="s">
        <v>1463</v>
      </c>
      <c r="X71" s="125" t="s">
        <v>1104</v>
      </c>
      <c r="Y71" s="125" t="s">
        <v>1105</v>
      </c>
      <c r="Z71" s="125" t="s">
        <v>1106</v>
      </c>
      <c r="AA71" s="125" t="s">
        <v>10</v>
      </c>
      <c r="AB71" s="125" t="s">
        <v>1107</v>
      </c>
      <c r="AC71" s="125" t="s">
        <v>994</v>
      </c>
      <c r="AD71" s="125" t="s">
        <v>1108</v>
      </c>
      <c r="AE71" s="125" t="s">
        <v>1109</v>
      </c>
      <c r="AF71" s="125" t="s">
        <v>1110</v>
      </c>
      <c r="AG71" s="125" t="s">
        <v>1111</v>
      </c>
      <c r="AH71" s="125" t="s">
        <v>1112</v>
      </c>
      <c r="AI71" s="126" t="s">
        <v>1113</v>
      </c>
      <c r="AJ71" s="125" t="s">
        <v>1114</v>
      </c>
    </row>
    <row r="72" spans="1:35" ht="12.75">
      <c r="A72" s="133"/>
      <c r="B72" s="133"/>
      <c r="D72" s="91"/>
      <c r="E72" s="133" t="s">
        <v>1117</v>
      </c>
      <c r="G72" s="148"/>
      <c r="H72" s="133"/>
      <c r="I72" s="91"/>
      <c r="J72" s="91"/>
      <c r="O72" s="133"/>
      <c r="Q72" s="91"/>
      <c r="AA72" s="133"/>
      <c r="AB72" s="133" t="s">
        <v>1115</v>
      </c>
      <c r="AC72" s="133" t="s">
        <v>1116</v>
      </c>
      <c r="AD72" s="133" t="s">
        <v>1117</v>
      </c>
      <c r="AI72" s="122"/>
    </row>
    <row r="73" spans="1:35" ht="12.75">
      <c r="A73" s="133"/>
      <c r="B73" s="133"/>
      <c r="D73" s="91"/>
      <c r="E73" s="91"/>
      <c r="G73" s="148"/>
      <c r="H73" s="133"/>
      <c r="I73" s="91"/>
      <c r="J73" s="91"/>
      <c r="O73" s="133"/>
      <c r="Q73" s="91"/>
      <c r="AA73" s="133"/>
      <c r="AI73" s="122"/>
    </row>
    <row r="74" spans="1:36" ht="12.75">
      <c r="A74" s="133" t="s">
        <v>346</v>
      </c>
      <c r="B74" s="133" t="s">
        <v>348</v>
      </c>
      <c r="C74" s="139">
        <v>41021</v>
      </c>
      <c r="D74" s="141">
        <v>0.3458333333333334</v>
      </c>
      <c r="E74" s="133"/>
      <c r="F74" s="91" t="s">
        <v>314</v>
      </c>
      <c r="G74" s="195" t="s">
        <v>2405</v>
      </c>
      <c r="H74" s="194" t="s">
        <v>63</v>
      </c>
      <c r="I74" s="194" t="s">
        <v>630</v>
      </c>
      <c r="J74" s="91">
        <v>0.1</v>
      </c>
      <c r="K74" s="133">
        <v>1</v>
      </c>
      <c r="L74" s="94"/>
      <c r="M74" s="94"/>
      <c r="N74" s="194" t="s">
        <v>234</v>
      </c>
      <c r="O74" s="194" t="s">
        <v>297</v>
      </c>
      <c r="Q74" s="91"/>
      <c r="AA74" s="194"/>
      <c r="AC74" s="133">
        <v>1.2</v>
      </c>
      <c r="AD74" s="133">
        <v>13</v>
      </c>
      <c r="AE74" s="133">
        <v>7</v>
      </c>
      <c r="AF74" s="133">
        <v>9.6</v>
      </c>
      <c r="AG74" s="133">
        <v>9.8</v>
      </c>
      <c r="AI74" s="134">
        <v>9.7</v>
      </c>
      <c r="AJ74" s="91" t="s">
        <v>2406</v>
      </c>
    </row>
    <row r="75" spans="1:36" ht="12.75">
      <c r="A75" s="133" t="s">
        <v>346</v>
      </c>
      <c r="B75" s="194" t="s">
        <v>348</v>
      </c>
      <c r="C75" s="139">
        <v>41054</v>
      </c>
      <c r="D75" s="141">
        <v>0.34027777777777773</v>
      </c>
      <c r="E75" s="133">
        <v>18.5</v>
      </c>
      <c r="G75" s="195" t="s">
        <v>627</v>
      </c>
      <c r="H75" s="194" t="s">
        <v>1534</v>
      </c>
      <c r="I75" s="194" t="s">
        <v>625</v>
      </c>
      <c r="J75" s="133"/>
      <c r="K75" s="133">
        <v>3</v>
      </c>
      <c r="L75" s="141"/>
      <c r="M75" s="141"/>
      <c r="N75" s="194" t="s">
        <v>234</v>
      </c>
      <c r="O75" s="194" t="s">
        <v>286</v>
      </c>
      <c r="Q75" s="91"/>
      <c r="AA75" s="133"/>
      <c r="AC75" s="133">
        <v>1.4</v>
      </c>
      <c r="AD75" s="133">
        <v>17.6</v>
      </c>
      <c r="AE75" s="133">
        <v>7.2</v>
      </c>
      <c r="AF75" s="133">
        <v>8.9</v>
      </c>
      <c r="AG75" s="133">
        <v>9</v>
      </c>
      <c r="AH75" s="133"/>
      <c r="AI75" s="122">
        <v>9</v>
      </c>
      <c r="AJ75" s="91" t="s">
        <v>2407</v>
      </c>
    </row>
    <row r="76" spans="1:36" ht="12.75">
      <c r="A76" s="133" t="s">
        <v>346</v>
      </c>
      <c r="B76" s="194" t="s">
        <v>2311</v>
      </c>
      <c r="C76" s="139">
        <v>41076</v>
      </c>
      <c r="D76" s="141">
        <v>0.3645833333333333</v>
      </c>
      <c r="E76" s="133">
        <v>17</v>
      </c>
      <c r="F76" s="91" t="s">
        <v>290</v>
      </c>
      <c r="G76" s="195" t="s">
        <v>619</v>
      </c>
      <c r="H76" s="194" t="s">
        <v>2309</v>
      </c>
      <c r="I76" s="194" t="s">
        <v>625</v>
      </c>
      <c r="J76" s="133"/>
      <c r="K76" s="133">
        <v>3</v>
      </c>
      <c r="L76" s="94">
        <v>0.46319444444444446</v>
      </c>
      <c r="M76" s="94"/>
      <c r="N76" s="194" t="s">
        <v>211</v>
      </c>
      <c r="O76" s="133" t="s">
        <v>286</v>
      </c>
      <c r="Q76" s="91"/>
      <c r="AA76" s="133"/>
      <c r="AC76" s="133">
        <v>0.9</v>
      </c>
      <c r="AD76" s="133">
        <v>18</v>
      </c>
      <c r="AE76" s="133">
        <v>7</v>
      </c>
      <c r="AF76" s="133">
        <v>9</v>
      </c>
      <c r="AG76" s="133">
        <v>8.9</v>
      </c>
      <c r="AH76" s="133"/>
      <c r="AI76" s="122">
        <v>8.95</v>
      </c>
      <c r="AJ76" s="91" t="s">
        <v>2408</v>
      </c>
    </row>
    <row r="77" spans="1:36" ht="12.75">
      <c r="A77" s="133" t="s">
        <v>346</v>
      </c>
      <c r="B77" s="194" t="s">
        <v>348</v>
      </c>
      <c r="C77" s="197">
        <v>41112</v>
      </c>
      <c r="D77" s="141">
        <v>0.5902777777777778</v>
      </c>
      <c r="E77" s="133">
        <v>20.3</v>
      </c>
      <c r="F77" s="194" t="s">
        <v>290</v>
      </c>
      <c r="G77" s="195" t="s">
        <v>2409</v>
      </c>
      <c r="H77" s="194" t="s">
        <v>1534</v>
      </c>
      <c r="I77" s="194"/>
      <c r="J77" s="133"/>
      <c r="K77" s="133">
        <v>6</v>
      </c>
      <c r="L77" s="141"/>
      <c r="M77" s="141"/>
      <c r="N77" s="194" t="s">
        <v>218</v>
      </c>
      <c r="O77" s="194" t="s">
        <v>297</v>
      </c>
      <c r="Q77" s="91"/>
      <c r="T77" s="133"/>
      <c r="AA77" s="133"/>
      <c r="AC77" s="133">
        <v>1.2</v>
      </c>
      <c r="AD77" s="133">
        <v>25</v>
      </c>
      <c r="AE77" s="133">
        <v>7.5</v>
      </c>
      <c r="AF77" s="133">
        <v>7.4</v>
      </c>
      <c r="AG77" s="133">
        <v>7.2</v>
      </c>
      <c r="AI77" s="134">
        <v>7.3</v>
      </c>
      <c r="AJ77" s="91" t="s">
        <v>2410</v>
      </c>
    </row>
    <row r="78" spans="1:36" ht="12.75">
      <c r="A78" s="194" t="s">
        <v>346</v>
      </c>
      <c r="B78" s="194" t="s">
        <v>2311</v>
      </c>
      <c r="C78" s="197">
        <v>41140</v>
      </c>
      <c r="D78" s="141">
        <v>0.4583333333333333</v>
      </c>
      <c r="E78" s="133">
        <v>8</v>
      </c>
      <c r="F78" s="194"/>
      <c r="G78" s="195"/>
      <c r="H78" s="194" t="s">
        <v>119</v>
      </c>
      <c r="I78" s="194" t="s">
        <v>625</v>
      </c>
      <c r="J78" s="91"/>
      <c r="K78" s="133">
        <v>1</v>
      </c>
      <c r="L78" s="141"/>
      <c r="M78" s="141"/>
      <c r="N78" s="194" t="s">
        <v>211</v>
      </c>
      <c r="O78" s="194" t="s">
        <v>286</v>
      </c>
      <c r="Q78" s="91"/>
      <c r="T78" s="194"/>
      <c r="W78" s="133"/>
      <c r="AA78" s="194"/>
      <c r="AC78" s="133">
        <v>0.8</v>
      </c>
      <c r="AD78" s="133">
        <v>25</v>
      </c>
      <c r="AE78" s="133">
        <v>7.25</v>
      </c>
      <c r="AF78" s="133">
        <v>7</v>
      </c>
      <c r="AG78" s="133">
        <v>7.4</v>
      </c>
      <c r="AI78" s="134">
        <v>7.2</v>
      </c>
      <c r="AJ78" s="91" t="s">
        <v>2411</v>
      </c>
    </row>
    <row r="79" spans="1:36" ht="12.75">
      <c r="A79" s="194" t="s">
        <v>346</v>
      </c>
      <c r="B79" s="194" t="s">
        <v>348</v>
      </c>
      <c r="C79" s="197">
        <v>41168</v>
      </c>
      <c r="D79" s="141"/>
      <c r="E79" s="133"/>
      <c r="F79" s="194"/>
      <c r="G79" s="195"/>
      <c r="H79" s="194" t="s">
        <v>119</v>
      </c>
      <c r="I79" s="194" t="s">
        <v>625</v>
      </c>
      <c r="J79" s="91"/>
      <c r="K79" s="133">
        <v>6</v>
      </c>
      <c r="L79" s="141"/>
      <c r="M79" s="141"/>
      <c r="N79" s="194" t="s">
        <v>234</v>
      </c>
      <c r="O79" s="194" t="s">
        <v>286</v>
      </c>
      <c r="Q79" s="91"/>
      <c r="T79" s="194" t="s">
        <v>551</v>
      </c>
      <c r="W79" s="133"/>
      <c r="AA79" s="194"/>
      <c r="AC79" s="133">
        <v>1.3</v>
      </c>
      <c r="AD79" s="133">
        <v>19.2</v>
      </c>
      <c r="AE79" s="133">
        <v>7.2</v>
      </c>
      <c r="AF79" s="133">
        <v>8.8</v>
      </c>
      <c r="AG79" s="133">
        <v>8.8</v>
      </c>
      <c r="AI79" s="134">
        <v>8.8</v>
      </c>
      <c r="AJ79" s="91" t="s">
        <v>2412</v>
      </c>
    </row>
    <row r="80" spans="1:35" ht="12.75">
      <c r="A80" s="133"/>
      <c r="B80" s="133"/>
      <c r="D80" s="91"/>
      <c r="E80" s="91"/>
      <c r="G80" s="148"/>
      <c r="H80" s="133"/>
      <c r="I80" s="91"/>
      <c r="J80" s="91"/>
      <c r="O80" s="133"/>
      <c r="Q80" s="91"/>
      <c r="AA80" s="133"/>
      <c r="AI80" s="122"/>
    </row>
    <row r="81" spans="1:35" ht="12.75">
      <c r="A81" s="133" t="s">
        <v>210</v>
      </c>
      <c r="B81" s="133" t="s">
        <v>569</v>
      </c>
      <c r="C81" s="139">
        <v>41021</v>
      </c>
      <c r="D81" s="141">
        <v>0.545138888888889</v>
      </c>
      <c r="E81" s="133">
        <v>7</v>
      </c>
      <c r="F81" s="194" t="s">
        <v>58</v>
      </c>
      <c r="G81" s="195" t="s">
        <v>2227</v>
      </c>
      <c r="H81" s="194" t="s">
        <v>42</v>
      </c>
      <c r="I81" s="194" t="s">
        <v>229</v>
      </c>
      <c r="J81" s="91"/>
      <c r="K81" s="133">
        <v>1</v>
      </c>
      <c r="L81" s="141">
        <v>0.625</v>
      </c>
      <c r="M81" s="141">
        <v>0.3611111111111111</v>
      </c>
      <c r="N81" s="194" t="s">
        <v>632</v>
      </c>
      <c r="O81" s="194" t="s">
        <v>2317</v>
      </c>
      <c r="Q81" s="91"/>
      <c r="U81" s="91" t="s">
        <v>551</v>
      </c>
      <c r="AA81" s="194" t="s">
        <v>2413</v>
      </c>
      <c r="AB81" s="196"/>
      <c r="AD81" s="133">
        <v>13</v>
      </c>
      <c r="AE81" s="133">
        <v>7.2</v>
      </c>
      <c r="AF81" s="133">
        <v>10.2</v>
      </c>
      <c r="AG81" s="133">
        <v>10</v>
      </c>
      <c r="AH81" s="194">
        <v>10.2</v>
      </c>
      <c r="AI81" s="134">
        <v>10.1</v>
      </c>
    </row>
    <row r="82" spans="1:36" ht="12.75">
      <c r="A82" s="133" t="s">
        <v>210</v>
      </c>
      <c r="B82" s="133" t="s">
        <v>569</v>
      </c>
      <c r="C82" s="139">
        <v>41049</v>
      </c>
      <c r="D82" s="141">
        <v>0.5</v>
      </c>
      <c r="E82" s="133">
        <v>24</v>
      </c>
      <c r="F82" s="194" t="s">
        <v>279</v>
      </c>
      <c r="G82" s="195" t="s">
        <v>721</v>
      </c>
      <c r="H82" s="194" t="s">
        <v>119</v>
      </c>
      <c r="I82" s="133"/>
      <c r="J82" s="91"/>
      <c r="K82" s="133">
        <v>2</v>
      </c>
      <c r="L82" s="141">
        <v>0.5</v>
      </c>
      <c r="M82" s="141">
        <v>0.3194444444444445</v>
      </c>
      <c r="N82" s="194" t="s">
        <v>621</v>
      </c>
      <c r="O82" s="194" t="s">
        <v>297</v>
      </c>
      <c r="Q82" s="91"/>
      <c r="T82" s="133"/>
      <c r="Y82" s="133"/>
      <c r="AA82" s="194"/>
      <c r="AB82" s="133"/>
      <c r="AD82" s="133">
        <v>18</v>
      </c>
      <c r="AE82" s="133">
        <v>7.1</v>
      </c>
      <c r="AF82" s="133">
        <v>9.2</v>
      </c>
      <c r="AG82" s="133">
        <v>9.4</v>
      </c>
      <c r="AH82" s="194">
        <v>9.2</v>
      </c>
      <c r="AI82" s="134">
        <v>9.3</v>
      </c>
      <c r="AJ82" s="133"/>
    </row>
    <row r="83" spans="1:36" ht="12.75">
      <c r="A83" s="133" t="s">
        <v>210</v>
      </c>
      <c r="B83" s="133" t="s">
        <v>569</v>
      </c>
      <c r="C83" s="139">
        <v>41112</v>
      </c>
      <c r="D83" s="141">
        <v>0.47222222222222227</v>
      </c>
      <c r="E83" s="133">
        <v>24</v>
      </c>
      <c r="F83" s="194" t="s">
        <v>279</v>
      </c>
      <c r="G83" s="195" t="s">
        <v>729</v>
      </c>
      <c r="H83" s="194" t="s">
        <v>119</v>
      </c>
      <c r="I83" s="194" t="s">
        <v>625</v>
      </c>
      <c r="J83" s="133"/>
      <c r="K83" s="196" t="s">
        <v>2060</v>
      </c>
      <c r="L83" s="141">
        <v>0.6694444444444444</v>
      </c>
      <c r="M83" s="141">
        <v>0.40902777777777777</v>
      </c>
      <c r="N83" s="194" t="s">
        <v>2214</v>
      </c>
      <c r="O83" s="133" t="s">
        <v>297</v>
      </c>
      <c r="Q83" s="91"/>
      <c r="AA83" s="194"/>
      <c r="AB83" s="133"/>
      <c r="AD83" s="133">
        <v>25</v>
      </c>
      <c r="AE83" s="133">
        <v>7.2</v>
      </c>
      <c r="AF83" s="133">
        <v>7.6</v>
      </c>
      <c r="AG83" s="133">
        <v>7.6</v>
      </c>
      <c r="AH83" s="194"/>
      <c r="AI83" s="134">
        <v>7.6</v>
      </c>
      <c r="AJ83" s="194"/>
    </row>
    <row r="84" spans="1:35" ht="12.75">
      <c r="A84" s="133" t="s">
        <v>210</v>
      </c>
      <c r="B84" s="133" t="s">
        <v>569</v>
      </c>
      <c r="C84" s="139">
        <v>41140</v>
      </c>
      <c r="D84" s="141">
        <v>0.46875</v>
      </c>
      <c r="E84" s="133">
        <v>28.5</v>
      </c>
      <c r="F84" s="194" t="s">
        <v>58</v>
      </c>
      <c r="G84" s="195" t="s">
        <v>687</v>
      </c>
      <c r="H84" s="194" t="s">
        <v>119</v>
      </c>
      <c r="I84" s="194" t="s">
        <v>229</v>
      </c>
      <c r="J84" s="91"/>
      <c r="K84" s="133">
        <v>1</v>
      </c>
      <c r="L84" s="141">
        <v>0.6618055555555555</v>
      </c>
      <c r="M84" s="141">
        <v>0.40277777777777773</v>
      </c>
      <c r="N84" s="194"/>
      <c r="O84" s="194" t="s">
        <v>297</v>
      </c>
      <c r="Q84" s="91"/>
      <c r="AA84" s="194"/>
      <c r="AB84" s="133"/>
      <c r="AD84" s="133">
        <v>24</v>
      </c>
      <c r="AE84" s="133">
        <v>6.8</v>
      </c>
      <c r="AF84" s="133">
        <v>7.1</v>
      </c>
      <c r="AG84" s="133">
        <v>7.2</v>
      </c>
      <c r="AH84" s="194">
        <v>7.2</v>
      </c>
      <c r="AI84" s="134">
        <v>7.16</v>
      </c>
    </row>
    <row r="85" spans="1:35" ht="12.75">
      <c r="A85" s="133" t="s">
        <v>210</v>
      </c>
      <c r="B85" s="194" t="s">
        <v>569</v>
      </c>
      <c r="C85" s="93">
        <v>41168</v>
      </c>
      <c r="D85" s="94">
        <v>0.4791666666666667</v>
      </c>
      <c r="E85" s="194">
        <v>20.5</v>
      </c>
      <c r="F85" s="194" t="s">
        <v>58</v>
      </c>
      <c r="G85" s="148" t="s">
        <v>724</v>
      </c>
      <c r="H85" s="194" t="s">
        <v>119</v>
      </c>
      <c r="I85" s="194" t="s">
        <v>630</v>
      </c>
      <c r="J85" s="91"/>
      <c r="K85" s="194">
        <v>1</v>
      </c>
      <c r="L85" s="94">
        <v>0.5694444444444444</v>
      </c>
      <c r="M85" s="94">
        <v>0.3111111111111111</v>
      </c>
      <c r="N85" s="194" t="s">
        <v>632</v>
      </c>
      <c r="O85" s="194" t="s">
        <v>297</v>
      </c>
      <c r="Q85" s="91"/>
      <c r="AA85" s="194"/>
      <c r="AB85" s="194"/>
      <c r="AD85" s="194">
        <v>20</v>
      </c>
      <c r="AE85" s="194"/>
      <c r="AF85" s="194">
        <v>8.8</v>
      </c>
      <c r="AG85" s="194">
        <v>9</v>
      </c>
      <c r="AH85" s="194"/>
      <c r="AI85" s="122">
        <v>8.9</v>
      </c>
    </row>
    <row r="86" spans="1:36" ht="12.75">
      <c r="A86" s="133" t="s">
        <v>210</v>
      </c>
      <c r="B86" s="133" t="s">
        <v>569</v>
      </c>
      <c r="C86" s="139">
        <v>41189</v>
      </c>
      <c r="D86" s="141">
        <v>0.4791666666666667</v>
      </c>
      <c r="E86" s="133">
        <v>17.9</v>
      </c>
      <c r="F86" s="194" t="s">
        <v>284</v>
      </c>
      <c r="G86" s="195" t="s">
        <v>724</v>
      </c>
      <c r="H86" s="194" t="s">
        <v>624</v>
      </c>
      <c r="I86" s="194" t="s">
        <v>625</v>
      </c>
      <c r="J86" s="133"/>
      <c r="K86" s="133">
        <v>2</v>
      </c>
      <c r="L86" s="141">
        <v>0.7756944444444445</v>
      </c>
      <c r="M86" s="198">
        <v>0.5152777777777778</v>
      </c>
      <c r="N86" s="194" t="s">
        <v>2214</v>
      </c>
      <c r="O86" s="194" t="s">
        <v>297</v>
      </c>
      <c r="Q86" s="91"/>
      <c r="AA86" s="194" t="s">
        <v>2414</v>
      </c>
      <c r="AB86" s="133"/>
      <c r="AD86" s="133">
        <v>17.6</v>
      </c>
      <c r="AE86" s="133">
        <v>6.9</v>
      </c>
      <c r="AF86" s="133">
        <v>9.2</v>
      </c>
      <c r="AG86" s="133">
        <v>9.2</v>
      </c>
      <c r="AH86" s="194"/>
      <c r="AI86" s="134">
        <v>9.2</v>
      </c>
      <c r="AJ86" s="133"/>
    </row>
    <row r="87" spans="1:35" ht="12.75">
      <c r="A87" s="133"/>
      <c r="B87" s="133"/>
      <c r="D87" s="91"/>
      <c r="E87" s="91"/>
      <c r="G87" s="148"/>
      <c r="H87" s="133"/>
      <c r="I87" s="91"/>
      <c r="J87" s="91"/>
      <c r="O87" s="133"/>
      <c r="Q87" s="91"/>
      <c r="AA87" s="133"/>
      <c r="AD87" s="194"/>
      <c r="AE87" s="194"/>
      <c r="AF87" s="194"/>
      <c r="AG87" s="194"/>
      <c r="AI87" s="122">
        <v>7.6</v>
      </c>
    </row>
    <row r="88" spans="1:35" ht="12.75">
      <c r="A88" s="133" t="s">
        <v>784</v>
      </c>
      <c r="B88" s="194" t="s">
        <v>2415</v>
      </c>
      <c r="C88" s="139">
        <v>41020</v>
      </c>
      <c r="D88" s="141">
        <v>0.4583333333333333</v>
      </c>
      <c r="E88" s="133">
        <v>13</v>
      </c>
      <c r="F88" s="194"/>
      <c r="G88" s="195"/>
      <c r="H88" s="194"/>
      <c r="I88" s="194"/>
      <c r="J88" s="91"/>
      <c r="K88" s="133"/>
      <c r="L88" s="141">
        <v>0.6173611111111111</v>
      </c>
      <c r="M88" s="141">
        <v>0.3652777777777778</v>
      </c>
      <c r="N88" s="194" t="s">
        <v>2214</v>
      </c>
      <c r="O88" s="194" t="s">
        <v>286</v>
      </c>
      <c r="Q88" s="91"/>
      <c r="AA88" s="194"/>
      <c r="AB88" s="133"/>
      <c r="AD88" s="133">
        <v>12.5</v>
      </c>
      <c r="AE88" s="133">
        <v>7.25</v>
      </c>
      <c r="AF88" s="133">
        <v>9</v>
      </c>
      <c r="AG88" s="133">
        <v>9.4</v>
      </c>
      <c r="AH88" s="194">
        <v>9</v>
      </c>
      <c r="AI88" s="134">
        <v>9.2</v>
      </c>
    </row>
    <row r="89" spans="1:35" ht="12.75">
      <c r="A89" s="133" t="s">
        <v>784</v>
      </c>
      <c r="B89" s="194" t="s">
        <v>530</v>
      </c>
      <c r="C89" s="139">
        <v>41048</v>
      </c>
      <c r="D89" s="141">
        <v>0.5069444444444444</v>
      </c>
      <c r="E89" s="133">
        <v>24</v>
      </c>
      <c r="F89" s="194"/>
      <c r="G89" s="195"/>
      <c r="H89" s="194" t="s">
        <v>119</v>
      </c>
      <c r="I89" s="194" t="s">
        <v>625</v>
      </c>
      <c r="J89" s="91"/>
      <c r="K89" s="133">
        <v>2</v>
      </c>
      <c r="L89" s="141">
        <v>0.5736111111111112</v>
      </c>
      <c r="M89" s="141">
        <v>0.2923611111111111</v>
      </c>
      <c r="N89" s="194"/>
      <c r="O89" s="194" t="s">
        <v>286</v>
      </c>
      <c r="Q89" s="91"/>
      <c r="AA89" s="194"/>
      <c r="AB89" s="133"/>
      <c r="AD89" s="133">
        <v>15</v>
      </c>
      <c r="AE89" s="133">
        <v>7</v>
      </c>
      <c r="AF89" s="133">
        <v>8.5</v>
      </c>
      <c r="AG89" s="133">
        <v>8.3</v>
      </c>
      <c r="AH89" s="194"/>
      <c r="AI89" s="134">
        <v>8.4</v>
      </c>
    </row>
    <row r="90" spans="1:35" ht="12.75">
      <c r="A90" s="133" t="s">
        <v>784</v>
      </c>
      <c r="B90" s="194" t="s">
        <v>530</v>
      </c>
      <c r="C90" s="93">
        <v>41076</v>
      </c>
      <c r="D90" s="94">
        <v>0.5902777777777778</v>
      </c>
      <c r="E90" s="194">
        <v>20</v>
      </c>
      <c r="F90" s="194"/>
      <c r="G90" s="148"/>
      <c r="H90" s="194" t="s">
        <v>119</v>
      </c>
      <c r="I90" s="194" t="s">
        <v>625</v>
      </c>
      <c r="J90" s="91"/>
      <c r="K90" s="194">
        <v>2</v>
      </c>
      <c r="L90" s="94">
        <v>0.5222222222222223</v>
      </c>
      <c r="M90" s="94">
        <v>0.2708333333333333</v>
      </c>
      <c r="N90" s="194" t="s">
        <v>214</v>
      </c>
      <c r="O90" s="194"/>
      <c r="Q90" s="91"/>
      <c r="AA90" s="194"/>
      <c r="AB90" s="194"/>
      <c r="AD90" s="194">
        <v>20</v>
      </c>
      <c r="AE90" s="194">
        <v>7</v>
      </c>
      <c r="AF90" s="194">
        <v>10.2</v>
      </c>
      <c r="AG90" s="194">
        <v>9.2</v>
      </c>
      <c r="AH90" s="194">
        <v>9</v>
      </c>
      <c r="AI90" s="122">
        <v>9.1</v>
      </c>
    </row>
    <row r="91" spans="1:36" ht="12.75">
      <c r="A91" s="133" t="s">
        <v>784</v>
      </c>
      <c r="B91" s="194" t="s">
        <v>530</v>
      </c>
      <c r="C91" s="197">
        <v>41111</v>
      </c>
      <c r="D91" s="141">
        <v>0.375</v>
      </c>
      <c r="E91" s="133">
        <v>18</v>
      </c>
      <c r="F91" s="194"/>
      <c r="G91" s="195"/>
      <c r="H91" s="194" t="s">
        <v>119</v>
      </c>
      <c r="I91" s="194" t="s">
        <v>625</v>
      </c>
      <c r="J91" s="91"/>
      <c r="K91" s="133">
        <v>7</v>
      </c>
      <c r="L91" s="141">
        <v>0.16666666666666666</v>
      </c>
      <c r="M91" s="141">
        <v>0.4166666666666667</v>
      </c>
      <c r="N91" s="194" t="s">
        <v>336</v>
      </c>
      <c r="O91" s="194"/>
      <c r="Q91" s="91"/>
      <c r="AA91" s="133"/>
      <c r="AB91" s="133"/>
      <c r="AD91" s="133">
        <v>24</v>
      </c>
      <c r="AE91" s="133">
        <v>7</v>
      </c>
      <c r="AF91" s="133">
        <v>8.6</v>
      </c>
      <c r="AG91" s="133">
        <v>8.8</v>
      </c>
      <c r="AH91" s="133"/>
      <c r="AI91" s="122">
        <v>8.7</v>
      </c>
      <c r="AJ91" s="133"/>
    </row>
    <row r="92" spans="1:35" ht="12.75">
      <c r="A92" s="133" t="s">
        <v>784</v>
      </c>
      <c r="B92" s="194" t="s">
        <v>530</v>
      </c>
      <c r="C92" s="139">
        <v>41139</v>
      </c>
      <c r="D92" s="141">
        <v>0.6458333333333334</v>
      </c>
      <c r="E92" s="133">
        <v>22.5</v>
      </c>
      <c r="F92" s="194"/>
      <c r="G92" s="195"/>
      <c r="H92" s="194" t="s">
        <v>624</v>
      </c>
      <c r="I92" s="194" t="s">
        <v>229</v>
      </c>
      <c r="J92" s="91">
        <v>1</v>
      </c>
      <c r="K92" s="133">
        <v>1</v>
      </c>
      <c r="L92" s="141">
        <v>0.6166666666666667</v>
      </c>
      <c r="M92" s="141">
        <v>0.3638888888888889</v>
      </c>
      <c r="N92" s="194" t="s">
        <v>216</v>
      </c>
      <c r="O92" s="194"/>
      <c r="Q92" s="91"/>
      <c r="AA92" s="133"/>
      <c r="AB92" s="133"/>
      <c r="AD92" s="133">
        <v>25</v>
      </c>
      <c r="AE92" s="133">
        <v>7</v>
      </c>
      <c r="AF92" s="133">
        <v>6.4</v>
      </c>
      <c r="AG92" s="133">
        <v>6.6</v>
      </c>
      <c r="AI92" s="134">
        <v>6.5</v>
      </c>
    </row>
    <row r="93" spans="1:35" ht="12.75">
      <c r="A93" s="194" t="s">
        <v>784</v>
      </c>
      <c r="B93" s="194" t="s">
        <v>530</v>
      </c>
      <c r="C93" s="139">
        <v>41173</v>
      </c>
      <c r="D93" s="141">
        <v>0.625</v>
      </c>
      <c r="E93" s="133">
        <v>16</v>
      </c>
      <c r="F93" s="194"/>
      <c r="G93" s="195"/>
      <c r="H93" s="194" t="s">
        <v>119</v>
      </c>
      <c r="I93" s="133"/>
      <c r="J93" s="91"/>
      <c r="K93" s="133">
        <v>3</v>
      </c>
      <c r="L93" s="141">
        <v>0.2916666666666667</v>
      </c>
      <c r="M93" s="141">
        <v>0.5458333333333333</v>
      </c>
      <c r="N93" s="194" t="s">
        <v>214</v>
      </c>
      <c r="O93" s="194"/>
      <c r="Q93" s="91"/>
      <c r="AA93" s="133"/>
      <c r="AB93" s="133"/>
      <c r="AD93" s="133">
        <v>18</v>
      </c>
      <c r="AE93" s="133">
        <v>7</v>
      </c>
      <c r="AF93" s="133">
        <v>7.8</v>
      </c>
      <c r="AG93" s="133">
        <v>8.2</v>
      </c>
      <c r="AI93" s="134">
        <v>8</v>
      </c>
    </row>
    <row r="94" spans="1:35" ht="12.75">
      <c r="A94" s="194" t="s">
        <v>784</v>
      </c>
      <c r="B94" s="194" t="s">
        <v>530</v>
      </c>
      <c r="C94" s="139">
        <v>41188</v>
      </c>
      <c r="D94" s="141">
        <v>0.5416666666666666</v>
      </c>
      <c r="E94" s="133">
        <v>21</v>
      </c>
      <c r="F94" s="194" t="s">
        <v>284</v>
      </c>
      <c r="G94" s="195" t="s">
        <v>686</v>
      </c>
      <c r="H94" s="194" t="s">
        <v>624</v>
      </c>
      <c r="I94" s="194" t="s">
        <v>229</v>
      </c>
      <c r="J94" s="91"/>
      <c r="K94" s="133">
        <v>1</v>
      </c>
      <c r="L94" s="141">
        <v>0.7645833333333334</v>
      </c>
      <c r="M94" s="141">
        <v>0.5055555555555555</v>
      </c>
      <c r="N94" s="194" t="s">
        <v>336</v>
      </c>
      <c r="O94" s="194"/>
      <c r="Q94" s="91"/>
      <c r="AA94" s="133"/>
      <c r="AB94" s="133"/>
      <c r="AD94" s="133">
        <v>17</v>
      </c>
      <c r="AE94" s="133">
        <v>7</v>
      </c>
      <c r="AF94" s="133">
        <v>9</v>
      </c>
      <c r="AG94" s="133">
        <v>9.3</v>
      </c>
      <c r="AI94" s="134">
        <v>9.2</v>
      </c>
    </row>
    <row r="95" spans="1:35" ht="12.75">
      <c r="A95" s="133"/>
      <c r="B95" s="133"/>
      <c r="D95" s="91"/>
      <c r="E95" s="91"/>
      <c r="G95" s="148"/>
      <c r="H95" s="133"/>
      <c r="I95" s="194"/>
      <c r="J95" s="91"/>
      <c r="O95" s="133"/>
      <c r="Q95" s="91"/>
      <c r="AA95" s="133"/>
      <c r="AI95" s="122"/>
    </row>
    <row r="96" spans="1:35" ht="12.75">
      <c r="A96" s="194" t="s">
        <v>2337</v>
      </c>
      <c r="B96" s="194" t="s">
        <v>17</v>
      </c>
      <c r="C96" s="139">
        <v>41023</v>
      </c>
      <c r="D96" s="141">
        <v>0.6319444444444444</v>
      </c>
      <c r="E96" s="133">
        <v>7</v>
      </c>
      <c r="F96" s="194" t="s">
        <v>378</v>
      </c>
      <c r="G96" s="195" t="s">
        <v>619</v>
      </c>
      <c r="H96" s="194" t="s">
        <v>63</v>
      </c>
      <c r="I96" s="194" t="s">
        <v>630</v>
      </c>
      <c r="J96" s="133"/>
      <c r="K96" s="133">
        <v>1</v>
      </c>
      <c r="L96" s="141"/>
      <c r="M96" s="141"/>
      <c r="N96" s="194"/>
      <c r="O96" s="194"/>
      <c r="Q96" s="91"/>
      <c r="AA96" s="133"/>
      <c r="AB96" s="133"/>
      <c r="AC96" s="133"/>
      <c r="AD96" s="133">
        <v>14</v>
      </c>
      <c r="AE96" s="133">
        <v>6.6</v>
      </c>
      <c r="AF96" s="133">
        <v>7.7</v>
      </c>
      <c r="AG96" s="133">
        <v>7.7</v>
      </c>
      <c r="AI96" s="134">
        <v>7.7</v>
      </c>
    </row>
    <row r="97" spans="1:35" ht="12.75">
      <c r="A97" s="194" t="s">
        <v>2337</v>
      </c>
      <c r="B97" s="194" t="s">
        <v>26</v>
      </c>
      <c r="C97" s="139">
        <v>41048</v>
      </c>
      <c r="D97" s="141">
        <v>0.3541666666666667</v>
      </c>
      <c r="E97" s="133">
        <v>17.5</v>
      </c>
      <c r="F97" s="194" t="s">
        <v>279</v>
      </c>
      <c r="G97" s="195" t="s">
        <v>619</v>
      </c>
      <c r="H97" s="194" t="s">
        <v>119</v>
      </c>
      <c r="I97" s="194" t="s">
        <v>625</v>
      </c>
      <c r="J97" s="133"/>
      <c r="K97" s="133">
        <v>2</v>
      </c>
      <c r="L97" s="141"/>
      <c r="M97" s="141"/>
      <c r="N97" s="133"/>
      <c r="O97" s="194"/>
      <c r="Q97" s="91"/>
      <c r="AA97" s="194" t="s">
        <v>1331</v>
      </c>
      <c r="AB97" s="194"/>
      <c r="AC97" s="133"/>
      <c r="AD97" s="133">
        <v>17</v>
      </c>
      <c r="AE97" s="133">
        <v>6</v>
      </c>
      <c r="AF97" s="133">
        <v>6</v>
      </c>
      <c r="AG97" s="133">
        <v>4.8</v>
      </c>
      <c r="AH97" s="194">
        <v>4.4</v>
      </c>
      <c r="AI97" s="134">
        <v>4.6</v>
      </c>
    </row>
    <row r="98" spans="1:35" ht="12.75">
      <c r="A98" s="194" t="s">
        <v>2337</v>
      </c>
      <c r="B98" s="194" t="s">
        <v>26</v>
      </c>
      <c r="C98" s="139">
        <v>41077</v>
      </c>
      <c r="D98" s="141">
        <v>0.34375</v>
      </c>
      <c r="E98" s="133">
        <v>15</v>
      </c>
      <c r="F98" s="194"/>
      <c r="G98" s="195"/>
      <c r="H98" s="194" t="s">
        <v>119</v>
      </c>
      <c r="I98" s="133" t="s">
        <v>625</v>
      </c>
      <c r="J98" s="91"/>
      <c r="K98" s="196"/>
      <c r="L98" s="141"/>
      <c r="M98" s="141"/>
      <c r="N98" s="133"/>
      <c r="O98" s="194" t="s">
        <v>297</v>
      </c>
      <c r="Q98" s="91"/>
      <c r="AA98" s="194"/>
      <c r="AB98" s="133">
        <v>2.5</v>
      </c>
      <c r="AC98" s="133"/>
      <c r="AD98" s="133">
        <v>18</v>
      </c>
      <c r="AE98" s="133">
        <v>5.75</v>
      </c>
      <c r="AF98" s="133">
        <v>5.6</v>
      </c>
      <c r="AG98" s="133">
        <v>6.2</v>
      </c>
      <c r="AI98" s="134">
        <v>5.9</v>
      </c>
    </row>
    <row r="99" spans="1:35" ht="12.75">
      <c r="A99" s="194" t="s">
        <v>2337</v>
      </c>
      <c r="B99" s="194" t="s">
        <v>26</v>
      </c>
      <c r="C99" s="139">
        <v>41112</v>
      </c>
      <c r="D99" s="141">
        <v>0.3333333333333333</v>
      </c>
      <c r="E99" s="133">
        <v>19</v>
      </c>
      <c r="F99" s="194"/>
      <c r="G99" s="195"/>
      <c r="H99" s="194" t="s">
        <v>119</v>
      </c>
      <c r="I99" s="194" t="s">
        <v>625</v>
      </c>
      <c r="J99" s="91"/>
      <c r="K99" s="196">
        <v>12</v>
      </c>
      <c r="L99" s="141"/>
      <c r="M99" s="141"/>
      <c r="N99" s="133"/>
      <c r="O99" s="194"/>
      <c r="Q99" s="91"/>
      <c r="AA99" s="194" t="s">
        <v>2416</v>
      </c>
      <c r="AB99" s="133"/>
      <c r="AC99" s="133"/>
      <c r="AD99" s="133">
        <v>22.5</v>
      </c>
      <c r="AE99" s="133">
        <v>6</v>
      </c>
      <c r="AF99" s="133">
        <v>5</v>
      </c>
      <c r="AG99" s="133">
        <v>5</v>
      </c>
      <c r="AI99" s="134">
        <v>5</v>
      </c>
    </row>
    <row r="100" spans="1:35" ht="12.75">
      <c r="A100" s="194" t="s">
        <v>2337</v>
      </c>
      <c r="B100" s="194" t="s">
        <v>26</v>
      </c>
      <c r="C100" s="139">
        <v>37515</v>
      </c>
      <c r="D100" s="141">
        <v>0.34027777777777773</v>
      </c>
      <c r="E100" s="133">
        <v>12.5</v>
      </c>
      <c r="F100" s="194" t="s">
        <v>116</v>
      </c>
      <c r="G100" s="195" t="s">
        <v>619</v>
      </c>
      <c r="H100" s="194" t="s">
        <v>119</v>
      </c>
      <c r="I100" s="194"/>
      <c r="J100" s="91"/>
      <c r="K100" s="196">
        <v>8</v>
      </c>
      <c r="L100" s="141"/>
      <c r="M100" s="141"/>
      <c r="N100" s="133"/>
      <c r="O100" s="194"/>
      <c r="Q100" s="91"/>
      <c r="AA100" s="194" t="s">
        <v>2417</v>
      </c>
      <c r="AB100" s="133"/>
      <c r="AC100" s="133"/>
      <c r="AD100" s="133">
        <v>17</v>
      </c>
      <c r="AE100" s="133">
        <v>6.5</v>
      </c>
      <c r="AF100" s="133">
        <v>7.9</v>
      </c>
      <c r="AG100" s="133">
        <v>7.4</v>
      </c>
      <c r="AI100" s="134">
        <v>7.65</v>
      </c>
    </row>
    <row r="101" spans="1:35" ht="12.75">
      <c r="A101" s="133"/>
      <c r="B101" s="133"/>
      <c r="D101" s="91"/>
      <c r="E101" s="91"/>
      <c r="G101" s="148"/>
      <c r="H101" s="133"/>
      <c r="I101" s="91"/>
      <c r="J101" s="91"/>
      <c r="O101" s="133"/>
      <c r="Q101" s="91"/>
      <c r="AA101" s="133"/>
      <c r="AI101" s="122"/>
    </row>
    <row r="102" spans="1:35" ht="12.75">
      <c r="A102" s="133" t="s">
        <v>1575</v>
      </c>
      <c r="B102" s="194" t="s">
        <v>1076</v>
      </c>
      <c r="C102" s="93">
        <v>41020</v>
      </c>
      <c r="D102" s="94">
        <v>0.3888888888888889</v>
      </c>
      <c r="E102" s="194">
        <v>13</v>
      </c>
      <c r="G102" s="148"/>
      <c r="H102" s="194" t="s">
        <v>300</v>
      </c>
      <c r="I102" s="194" t="s">
        <v>625</v>
      </c>
      <c r="J102" s="91"/>
      <c r="K102" s="196" t="s">
        <v>2418</v>
      </c>
      <c r="L102" s="94">
        <v>0.59375</v>
      </c>
      <c r="M102" s="94">
        <v>0.33958333333333335</v>
      </c>
      <c r="N102" s="194" t="s">
        <v>634</v>
      </c>
      <c r="O102" s="194" t="s">
        <v>286</v>
      </c>
      <c r="Q102" s="91"/>
      <c r="AA102" s="194"/>
      <c r="AB102" s="91">
        <v>15</v>
      </c>
      <c r="AD102" s="194">
        <v>15</v>
      </c>
      <c r="AE102" s="194">
        <v>6.5</v>
      </c>
      <c r="AF102" s="194">
        <v>8</v>
      </c>
      <c r="AG102" s="194">
        <v>8.3</v>
      </c>
      <c r="AI102" s="122">
        <v>8.15</v>
      </c>
    </row>
    <row r="103" spans="1:35" ht="12.75">
      <c r="A103" s="133" t="s">
        <v>1575</v>
      </c>
      <c r="B103" s="133" t="s">
        <v>1076</v>
      </c>
      <c r="C103" s="139">
        <v>41048</v>
      </c>
      <c r="D103" s="141">
        <v>0.3333333333333333</v>
      </c>
      <c r="E103" s="133">
        <v>14</v>
      </c>
      <c r="F103" s="194"/>
      <c r="G103" s="195"/>
      <c r="H103" s="194" t="s">
        <v>119</v>
      </c>
      <c r="I103" s="133" t="s">
        <v>625</v>
      </c>
      <c r="J103" s="91"/>
      <c r="K103" s="133">
        <v>2</v>
      </c>
      <c r="L103" s="141">
        <v>0.5416666666666666</v>
      </c>
      <c r="M103" s="141">
        <v>0.3541666666666667</v>
      </c>
      <c r="N103" s="194" t="s">
        <v>234</v>
      </c>
      <c r="O103" s="194" t="s">
        <v>286</v>
      </c>
      <c r="Q103" s="91"/>
      <c r="AA103" s="194"/>
      <c r="AB103" s="133">
        <v>15</v>
      </c>
      <c r="AD103" s="133">
        <v>15</v>
      </c>
      <c r="AE103" s="133">
        <v>6.5</v>
      </c>
      <c r="AF103" s="133">
        <v>7.7</v>
      </c>
      <c r="AG103" s="133">
        <v>8</v>
      </c>
      <c r="AI103" s="134">
        <v>7.85</v>
      </c>
    </row>
    <row r="104" spans="1:35" ht="12.75">
      <c r="A104" s="133" t="s">
        <v>1575</v>
      </c>
      <c r="B104" s="133" t="s">
        <v>1076</v>
      </c>
      <c r="C104" s="139">
        <v>41076</v>
      </c>
      <c r="D104" s="141"/>
      <c r="E104" s="133">
        <v>14.5</v>
      </c>
      <c r="F104" s="194" t="s">
        <v>378</v>
      </c>
      <c r="G104" s="195" t="s">
        <v>748</v>
      </c>
      <c r="H104" s="194" t="s">
        <v>1534</v>
      </c>
      <c r="I104" s="194" t="s">
        <v>625</v>
      </c>
      <c r="J104" s="133"/>
      <c r="K104" s="133">
        <v>2</v>
      </c>
      <c r="L104" s="141">
        <v>0.4986111111111111</v>
      </c>
      <c r="M104" s="141">
        <v>0.25</v>
      </c>
      <c r="N104" s="194" t="s">
        <v>634</v>
      </c>
      <c r="O104" s="194" t="s">
        <v>297</v>
      </c>
      <c r="Q104" s="91"/>
      <c r="AA104" s="133"/>
      <c r="AB104" s="133">
        <v>15</v>
      </c>
      <c r="AD104" s="133">
        <v>19</v>
      </c>
      <c r="AE104" s="133">
        <v>6.5</v>
      </c>
      <c r="AF104" s="133">
        <v>6.8</v>
      </c>
      <c r="AG104" s="133">
        <v>6.6</v>
      </c>
      <c r="AI104" s="134">
        <v>6.7</v>
      </c>
    </row>
    <row r="105" spans="1:35" ht="12.75">
      <c r="A105" s="133" t="s">
        <v>1575</v>
      </c>
      <c r="B105" s="133" t="s">
        <v>1076</v>
      </c>
      <c r="C105" s="139">
        <v>41111</v>
      </c>
      <c r="D105" s="141">
        <v>0.3541666666666667</v>
      </c>
      <c r="E105" s="133">
        <v>20</v>
      </c>
      <c r="F105" s="194"/>
      <c r="G105" s="195"/>
      <c r="H105" s="194" t="s">
        <v>119</v>
      </c>
      <c r="I105" s="133" t="s">
        <v>625</v>
      </c>
      <c r="J105" s="91"/>
      <c r="K105" s="133">
        <v>4</v>
      </c>
      <c r="L105" s="141">
        <v>0.65625</v>
      </c>
      <c r="M105" s="141">
        <v>0.3958333333333333</v>
      </c>
      <c r="N105" s="194" t="s">
        <v>234</v>
      </c>
      <c r="O105" s="194" t="s">
        <v>286</v>
      </c>
      <c r="Q105" s="91"/>
      <c r="AA105" s="133"/>
      <c r="AB105" s="133">
        <v>25</v>
      </c>
      <c r="AD105" s="133">
        <v>23</v>
      </c>
      <c r="AE105" s="133">
        <v>6.5</v>
      </c>
      <c r="AF105" s="133">
        <v>5.6</v>
      </c>
      <c r="AG105" s="133">
        <v>5.6</v>
      </c>
      <c r="AI105" s="134">
        <v>5.6</v>
      </c>
    </row>
    <row r="106" spans="1:35" ht="12.75">
      <c r="A106" s="133" t="s">
        <v>1575</v>
      </c>
      <c r="B106" s="194" t="s">
        <v>2419</v>
      </c>
      <c r="C106" s="139">
        <v>41141</v>
      </c>
      <c r="D106" s="141">
        <v>0.2916666666666667</v>
      </c>
      <c r="E106" s="133">
        <v>19.5</v>
      </c>
      <c r="F106" s="91" t="s">
        <v>378</v>
      </c>
      <c r="G106" s="195" t="s">
        <v>484</v>
      </c>
      <c r="H106" s="194" t="s">
        <v>2167</v>
      </c>
      <c r="I106" s="194" t="s">
        <v>625</v>
      </c>
      <c r="J106" s="91"/>
      <c r="K106" s="133">
        <v>2</v>
      </c>
      <c r="L106" s="141"/>
      <c r="M106" s="141"/>
      <c r="N106" s="194" t="s">
        <v>628</v>
      </c>
      <c r="O106" s="133" t="s">
        <v>286</v>
      </c>
      <c r="Q106" s="91"/>
      <c r="AA106" s="194" t="s">
        <v>2420</v>
      </c>
      <c r="AB106" s="133"/>
      <c r="AD106" s="133">
        <v>22</v>
      </c>
      <c r="AE106" s="133">
        <v>6.5</v>
      </c>
      <c r="AF106" s="133">
        <v>6.2</v>
      </c>
      <c r="AG106" s="133">
        <v>5.8</v>
      </c>
      <c r="AI106" s="134">
        <v>6</v>
      </c>
    </row>
    <row r="107" spans="1:35" ht="12.75">
      <c r="A107" s="133" t="s">
        <v>1575</v>
      </c>
      <c r="B107" s="133" t="s">
        <v>1076</v>
      </c>
      <c r="C107" s="139">
        <v>41167</v>
      </c>
      <c r="D107" s="198">
        <v>0.2916666666666667</v>
      </c>
      <c r="E107" s="133">
        <v>17</v>
      </c>
      <c r="F107" s="194"/>
      <c r="G107" s="195"/>
      <c r="H107" s="194" t="s">
        <v>300</v>
      </c>
      <c r="I107" s="194" t="s">
        <v>625</v>
      </c>
      <c r="J107" s="133"/>
      <c r="K107" s="133">
        <v>3</v>
      </c>
      <c r="L107" s="141">
        <v>0.5611111111111111</v>
      </c>
      <c r="M107" s="141">
        <v>0.3020833333333333</v>
      </c>
      <c r="N107" s="194" t="s">
        <v>234</v>
      </c>
      <c r="O107" s="194" t="s">
        <v>286</v>
      </c>
      <c r="Q107" s="91"/>
      <c r="AA107" s="133"/>
      <c r="AB107" s="133">
        <v>15</v>
      </c>
      <c r="AD107" s="133">
        <v>20</v>
      </c>
      <c r="AE107" s="133">
        <v>6.5</v>
      </c>
      <c r="AF107" s="133">
        <v>6.8</v>
      </c>
      <c r="AG107" s="133">
        <v>6.8</v>
      </c>
      <c r="AI107" s="134">
        <v>6.8</v>
      </c>
    </row>
    <row r="108" spans="1:35" ht="12.75">
      <c r="A108" s="133"/>
      <c r="B108" s="133"/>
      <c r="D108" s="91"/>
      <c r="E108" s="91"/>
      <c r="G108" s="148"/>
      <c r="H108" s="133"/>
      <c r="I108" s="91"/>
      <c r="J108" s="91"/>
      <c r="O108" s="133"/>
      <c r="Q108" s="91"/>
      <c r="AA108" s="133"/>
      <c r="AI108" s="122"/>
    </row>
    <row r="109" spans="1:35" ht="12.75">
      <c r="A109" s="133" t="s">
        <v>1586</v>
      </c>
      <c r="B109" s="194" t="s">
        <v>2419</v>
      </c>
      <c r="C109" s="139">
        <v>41022</v>
      </c>
      <c r="D109" s="141">
        <v>0.2708333333333333</v>
      </c>
      <c r="E109" s="133">
        <v>5</v>
      </c>
      <c r="F109" s="194"/>
      <c r="G109" s="144"/>
      <c r="H109" s="194" t="s">
        <v>1889</v>
      </c>
      <c r="I109" s="194" t="s">
        <v>417</v>
      </c>
      <c r="J109" s="91">
        <v>1</v>
      </c>
      <c r="K109" s="133">
        <v>1</v>
      </c>
      <c r="L109" s="141">
        <v>0.5381944444444444</v>
      </c>
      <c r="M109" s="141">
        <v>0.3020833333333333</v>
      </c>
      <c r="N109" s="194" t="s">
        <v>227</v>
      </c>
      <c r="O109" s="194" t="s">
        <v>286</v>
      </c>
      <c r="Q109" s="91"/>
      <c r="AA109" s="194"/>
      <c r="AB109" s="133"/>
      <c r="AD109" s="133">
        <v>11.5</v>
      </c>
      <c r="AE109" s="133">
        <v>7</v>
      </c>
      <c r="AF109" s="133">
        <v>9</v>
      </c>
      <c r="AG109" s="133">
        <v>9.6</v>
      </c>
      <c r="AH109" s="194">
        <v>10</v>
      </c>
      <c r="AI109" s="134">
        <v>9.5</v>
      </c>
    </row>
    <row r="110" spans="1:35" ht="12.75">
      <c r="A110" s="133" t="s">
        <v>1586</v>
      </c>
      <c r="B110" s="194" t="s">
        <v>2419</v>
      </c>
      <c r="C110" s="139">
        <v>41049</v>
      </c>
      <c r="D110" s="141">
        <v>0.2916666666666667</v>
      </c>
      <c r="E110" s="133">
        <v>14</v>
      </c>
      <c r="F110" s="194"/>
      <c r="G110" s="195"/>
      <c r="H110" s="194" t="s">
        <v>119</v>
      </c>
      <c r="I110" s="194" t="s">
        <v>625</v>
      </c>
      <c r="J110" s="133"/>
      <c r="K110" s="133">
        <v>2</v>
      </c>
      <c r="L110" s="141"/>
      <c r="M110" s="141"/>
      <c r="N110" s="194" t="s">
        <v>234</v>
      </c>
      <c r="O110" s="194" t="s">
        <v>286</v>
      </c>
      <c r="Q110" s="91"/>
      <c r="U110" s="91" t="s">
        <v>551</v>
      </c>
      <c r="Y110" s="194" t="s">
        <v>551</v>
      </c>
      <c r="AA110" s="194" t="s">
        <v>2421</v>
      </c>
      <c r="AB110" s="196"/>
      <c r="AD110" s="133">
        <v>17.5</v>
      </c>
      <c r="AE110" s="133">
        <v>6.5</v>
      </c>
      <c r="AF110" s="133">
        <v>7.2</v>
      </c>
      <c r="AG110" s="133">
        <v>7.6</v>
      </c>
      <c r="AH110" s="133"/>
      <c r="AI110" s="122">
        <v>7.4</v>
      </c>
    </row>
    <row r="111" spans="1:36" ht="12.75">
      <c r="A111" s="133" t="s">
        <v>1586</v>
      </c>
      <c r="B111" s="194" t="s">
        <v>2419</v>
      </c>
      <c r="C111" s="139">
        <v>41077</v>
      </c>
      <c r="D111" s="141">
        <v>0.2916666666666667</v>
      </c>
      <c r="E111" s="133">
        <v>14</v>
      </c>
      <c r="F111" s="91" t="s">
        <v>314</v>
      </c>
      <c r="G111" s="195" t="s">
        <v>484</v>
      </c>
      <c r="H111" s="194" t="s">
        <v>42</v>
      </c>
      <c r="I111" s="194" t="s">
        <v>625</v>
      </c>
      <c r="J111" s="133"/>
      <c r="K111" s="196" t="s">
        <v>547</v>
      </c>
      <c r="L111" s="141"/>
      <c r="M111" s="141"/>
      <c r="N111" s="194" t="s">
        <v>225</v>
      </c>
      <c r="O111" s="194" t="s">
        <v>286</v>
      </c>
      <c r="Q111" s="91"/>
      <c r="U111" s="91" t="s">
        <v>551</v>
      </c>
      <c r="V111" s="133"/>
      <c r="W111" s="91" t="s">
        <v>551</v>
      </c>
      <c r="X111" s="91" t="s">
        <v>551</v>
      </c>
      <c r="Y111" s="194"/>
      <c r="AA111" s="194" t="s">
        <v>2422</v>
      </c>
      <c r="AB111" s="133"/>
      <c r="AD111" s="133">
        <v>19</v>
      </c>
      <c r="AE111" s="133">
        <v>6.5</v>
      </c>
      <c r="AF111" s="133">
        <v>6.6</v>
      </c>
      <c r="AG111" s="133">
        <v>7</v>
      </c>
      <c r="AI111" s="134">
        <v>6.8</v>
      </c>
      <c r="AJ111" s="133"/>
    </row>
    <row r="112" spans="1:35" ht="12.75">
      <c r="A112" s="133" t="s">
        <v>1586</v>
      </c>
      <c r="B112" s="194" t="s">
        <v>2419</v>
      </c>
      <c r="C112" s="139">
        <v>41113</v>
      </c>
      <c r="D112" s="141">
        <v>0.2916666666666667</v>
      </c>
      <c r="E112" s="133">
        <v>21</v>
      </c>
      <c r="F112" s="194" t="s">
        <v>284</v>
      </c>
      <c r="G112" s="195" t="s">
        <v>635</v>
      </c>
      <c r="H112" s="194" t="s">
        <v>42</v>
      </c>
      <c r="I112" s="194"/>
      <c r="J112" s="133"/>
      <c r="K112" s="196" t="s">
        <v>2060</v>
      </c>
      <c r="L112" s="141"/>
      <c r="M112" s="141"/>
      <c r="N112" s="194" t="s">
        <v>225</v>
      </c>
      <c r="O112" s="133" t="s">
        <v>286</v>
      </c>
      <c r="Q112" s="91"/>
      <c r="T112" s="91" t="s">
        <v>551</v>
      </c>
      <c r="AA112" s="194" t="s">
        <v>2423</v>
      </c>
      <c r="AB112" s="133"/>
      <c r="AD112" s="133">
        <v>24</v>
      </c>
      <c r="AE112" s="133">
        <v>6.5</v>
      </c>
      <c r="AF112" s="133">
        <v>6</v>
      </c>
      <c r="AG112" s="133">
        <v>5.8</v>
      </c>
      <c r="AI112" s="134">
        <v>5.9</v>
      </c>
    </row>
    <row r="113" spans="1:35" ht="12.75">
      <c r="A113" s="133" t="s">
        <v>1586</v>
      </c>
      <c r="B113" s="194" t="s">
        <v>2419</v>
      </c>
      <c r="C113" s="139">
        <v>41140</v>
      </c>
      <c r="D113" s="141">
        <v>0.2916666666666667</v>
      </c>
      <c r="E113" s="133">
        <v>20</v>
      </c>
      <c r="F113" s="194" t="s">
        <v>378</v>
      </c>
      <c r="G113" s="195" t="s">
        <v>484</v>
      </c>
      <c r="H113" s="194" t="s">
        <v>119</v>
      </c>
      <c r="I113" s="194" t="s">
        <v>417</v>
      </c>
      <c r="J113" s="133">
        <v>1</v>
      </c>
      <c r="K113" s="133">
        <v>1</v>
      </c>
      <c r="L113" s="141"/>
      <c r="M113" s="141"/>
      <c r="N113" s="194" t="s">
        <v>234</v>
      </c>
      <c r="O113" s="194" t="s">
        <v>286</v>
      </c>
      <c r="Q113" s="91"/>
      <c r="Y113" s="91" t="s">
        <v>551</v>
      </c>
      <c r="AA113" s="194" t="s">
        <v>2424</v>
      </c>
      <c r="AB113" s="133"/>
      <c r="AD113" s="133">
        <v>22</v>
      </c>
      <c r="AE113" s="133">
        <v>6.5</v>
      </c>
      <c r="AF113" s="133">
        <v>5.4</v>
      </c>
      <c r="AG113" s="133">
        <v>6</v>
      </c>
      <c r="AI113" s="134">
        <v>5.7</v>
      </c>
    </row>
    <row r="114" spans="1:35" ht="12.75">
      <c r="A114" s="133" t="s">
        <v>1586</v>
      </c>
      <c r="B114" s="194" t="s">
        <v>2419</v>
      </c>
      <c r="C114" s="139">
        <v>41169</v>
      </c>
      <c r="D114" s="141">
        <v>0.2916666666666667</v>
      </c>
      <c r="E114" s="133">
        <v>14</v>
      </c>
      <c r="F114" s="91" t="s">
        <v>378</v>
      </c>
      <c r="G114" s="195" t="s">
        <v>635</v>
      </c>
      <c r="H114" s="194" t="s">
        <v>2167</v>
      </c>
      <c r="I114" s="194" t="s">
        <v>625</v>
      </c>
      <c r="J114" s="133"/>
      <c r="K114" s="133">
        <v>7</v>
      </c>
      <c r="L114" s="141"/>
      <c r="M114" s="141"/>
      <c r="N114" s="194" t="s">
        <v>628</v>
      </c>
      <c r="O114" s="194" t="s">
        <v>286</v>
      </c>
      <c r="P114" s="91" t="s">
        <v>551</v>
      </c>
      <c r="Q114" s="91"/>
      <c r="AA114" s="194" t="s">
        <v>2425</v>
      </c>
      <c r="AB114" s="196"/>
      <c r="AD114" s="133">
        <v>18</v>
      </c>
      <c r="AE114" s="133">
        <v>6.5</v>
      </c>
      <c r="AF114" s="133">
        <v>7.8</v>
      </c>
      <c r="AG114" s="133">
        <v>8</v>
      </c>
      <c r="AI114" s="134">
        <v>7.9</v>
      </c>
    </row>
    <row r="115" spans="1:35" ht="12.75">
      <c r="A115" s="133"/>
      <c r="B115" s="133"/>
      <c r="D115" s="91"/>
      <c r="E115" s="91"/>
      <c r="G115" s="148"/>
      <c r="H115" s="133"/>
      <c r="I115" s="91"/>
      <c r="J115" s="91"/>
      <c r="O115" s="133"/>
      <c r="Q115" s="91"/>
      <c r="AA115" s="133"/>
      <c r="AI115" s="122"/>
    </row>
    <row r="116" spans="1:35" ht="12.75">
      <c r="A116" s="133" t="s">
        <v>1618</v>
      </c>
      <c r="B116" s="133" t="s">
        <v>361</v>
      </c>
      <c r="C116" s="139">
        <v>41019</v>
      </c>
      <c r="D116" s="141">
        <v>0.625</v>
      </c>
      <c r="E116" s="133">
        <v>17</v>
      </c>
      <c r="F116" s="194" t="s">
        <v>284</v>
      </c>
      <c r="G116" s="195" t="s">
        <v>662</v>
      </c>
      <c r="H116" s="194" t="s">
        <v>119</v>
      </c>
      <c r="I116" s="133" t="s">
        <v>625</v>
      </c>
      <c r="J116" s="91"/>
      <c r="K116" s="133">
        <v>7</v>
      </c>
      <c r="L116" s="141">
        <v>0.1076388888888889</v>
      </c>
      <c r="M116" s="141"/>
      <c r="N116" s="194"/>
      <c r="O116" s="194" t="s">
        <v>2426</v>
      </c>
      <c r="Q116" s="91"/>
      <c r="U116" s="133"/>
      <c r="AA116" s="133"/>
      <c r="AB116" s="133">
        <v>0</v>
      </c>
      <c r="AD116" s="133">
        <v>14</v>
      </c>
      <c r="AE116" s="133">
        <v>6.5</v>
      </c>
      <c r="AF116" s="133">
        <v>11.2</v>
      </c>
      <c r="AG116" s="133">
        <v>11.1</v>
      </c>
      <c r="AI116" s="134">
        <v>11.15</v>
      </c>
    </row>
    <row r="117" spans="1:35" ht="12.75">
      <c r="A117" s="133" t="s">
        <v>1618</v>
      </c>
      <c r="B117" s="133" t="s">
        <v>361</v>
      </c>
      <c r="C117" s="139">
        <v>41048</v>
      </c>
      <c r="D117" s="141">
        <v>0.4270833333333333</v>
      </c>
      <c r="E117" s="133">
        <v>18</v>
      </c>
      <c r="F117" s="194" t="s">
        <v>284</v>
      </c>
      <c r="G117" s="195" t="s">
        <v>619</v>
      </c>
      <c r="H117" s="194" t="s">
        <v>119</v>
      </c>
      <c r="I117" s="194" t="s">
        <v>625</v>
      </c>
      <c r="J117" s="91"/>
      <c r="K117" s="133"/>
      <c r="L117" s="141"/>
      <c r="M117" s="141"/>
      <c r="N117" s="194"/>
      <c r="O117" s="194" t="s">
        <v>297</v>
      </c>
      <c r="Q117" s="91"/>
      <c r="AA117" s="133"/>
      <c r="AB117" s="133">
        <v>0</v>
      </c>
      <c r="AD117" s="133">
        <v>17</v>
      </c>
      <c r="AE117" s="133">
        <v>6.5</v>
      </c>
      <c r="AF117" s="133">
        <v>9.6</v>
      </c>
      <c r="AG117" s="133">
        <v>9.2</v>
      </c>
      <c r="AI117" s="134">
        <v>9.4</v>
      </c>
    </row>
    <row r="118" spans="1:35" ht="12.75">
      <c r="A118" s="133" t="s">
        <v>1618</v>
      </c>
      <c r="B118" s="133" t="s">
        <v>361</v>
      </c>
      <c r="C118" s="139">
        <v>41067</v>
      </c>
      <c r="D118" s="141">
        <v>0.3611111111111111</v>
      </c>
      <c r="E118" s="133">
        <v>12</v>
      </c>
      <c r="G118" s="144"/>
      <c r="H118" s="194" t="s">
        <v>42</v>
      </c>
      <c r="I118" s="194" t="s">
        <v>625</v>
      </c>
      <c r="J118" s="91"/>
      <c r="K118" s="133"/>
      <c r="L118" s="141"/>
      <c r="M118" s="141">
        <v>0.375</v>
      </c>
      <c r="N118" s="194" t="s">
        <v>336</v>
      </c>
      <c r="O118" s="194" t="s">
        <v>286</v>
      </c>
      <c r="Q118" s="91"/>
      <c r="AA118" s="133"/>
      <c r="AB118" s="133">
        <v>0</v>
      </c>
      <c r="AD118" s="133">
        <v>17</v>
      </c>
      <c r="AE118" s="133">
        <v>6.5</v>
      </c>
      <c r="AF118" s="133">
        <v>9.2</v>
      </c>
      <c r="AG118" s="133">
        <v>9.2</v>
      </c>
      <c r="AI118" s="134">
        <v>9.2</v>
      </c>
    </row>
    <row r="119" spans="1:35" ht="12.75">
      <c r="A119" s="133" t="s">
        <v>1618</v>
      </c>
      <c r="B119" s="133" t="s">
        <v>361</v>
      </c>
      <c r="C119" s="139">
        <v>41111</v>
      </c>
      <c r="D119" s="141">
        <v>0.5416666666666666</v>
      </c>
      <c r="E119" s="133">
        <v>23</v>
      </c>
      <c r="F119" s="194"/>
      <c r="G119" s="195"/>
      <c r="H119" s="194" t="s">
        <v>42</v>
      </c>
      <c r="I119" s="194"/>
      <c r="J119" s="91"/>
      <c r="K119" s="133"/>
      <c r="L119" s="141"/>
      <c r="M119" s="141"/>
      <c r="N119" s="194" t="s">
        <v>227</v>
      </c>
      <c r="O119" s="133"/>
      <c r="Q119" s="91"/>
      <c r="AA119" s="194" t="s">
        <v>2427</v>
      </c>
      <c r="AB119" s="133">
        <v>0</v>
      </c>
      <c r="AD119" s="133">
        <v>26</v>
      </c>
      <c r="AE119" s="133">
        <v>6.5</v>
      </c>
      <c r="AF119" s="133">
        <v>8.2</v>
      </c>
      <c r="AG119" s="133">
        <v>8.2</v>
      </c>
      <c r="AI119" s="134">
        <v>8.2</v>
      </c>
    </row>
    <row r="120" spans="1:35" ht="12.75">
      <c r="A120" s="133" t="s">
        <v>1618</v>
      </c>
      <c r="B120" s="133" t="s">
        <v>361</v>
      </c>
      <c r="C120" s="139">
        <v>41138</v>
      </c>
      <c r="D120" s="141">
        <v>0.5868055555555556</v>
      </c>
      <c r="E120" s="133">
        <v>22</v>
      </c>
      <c r="F120" s="194" t="s">
        <v>116</v>
      </c>
      <c r="G120" s="144"/>
      <c r="H120" s="194" t="s">
        <v>42</v>
      </c>
      <c r="I120" s="194"/>
      <c r="J120" s="91"/>
      <c r="K120" s="133">
        <v>5</v>
      </c>
      <c r="L120" s="141">
        <v>0.625</v>
      </c>
      <c r="M120" s="141"/>
      <c r="N120" s="194" t="s">
        <v>218</v>
      </c>
      <c r="O120" s="194" t="s">
        <v>297</v>
      </c>
      <c r="Q120" s="91"/>
      <c r="AA120" s="194"/>
      <c r="AB120" s="133"/>
      <c r="AD120" s="133">
        <v>24</v>
      </c>
      <c r="AE120" s="133">
        <v>6.5</v>
      </c>
      <c r="AF120" s="133">
        <v>8</v>
      </c>
      <c r="AG120" s="133">
        <v>8</v>
      </c>
      <c r="AI120" s="134">
        <v>8</v>
      </c>
    </row>
    <row r="121" spans="1:35" ht="12.75">
      <c r="A121" s="133" t="s">
        <v>1618</v>
      </c>
      <c r="B121" s="133" t="s">
        <v>361</v>
      </c>
      <c r="C121" s="139">
        <v>41172</v>
      </c>
      <c r="D121" s="141">
        <v>0.3958333333333333</v>
      </c>
      <c r="E121" s="133">
        <v>10</v>
      </c>
      <c r="F121" s="194"/>
      <c r="G121" s="195"/>
      <c r="H121" s="194" t="s">
        <v>42</v>
      </c>
      <c r="I121" s="133"/>
      <c r="J121" s="91"/>
      <c r="K121" s="133"/>
      <c r="L121" s="141"/>
      <c r="M121" s="141"/>
      <c r="N121" s="194"/>
      <c r="O121" s="194"/>
      <c r="Q121" s="91"/>
      <c r="U121" s="133"/>
      <c r="AA121" s="194"/>
      <c r="AB121" s="133"/>
      <c r="AD121" s="133">
        <v>15</v>
      </c>
      <c r="AE121" s="133">
        <v>6.5</v>
      </c>
      <c r="AF121" s="133">
        <v>9</v>
      </c>
      <c r="AG121" s="133">
        <v>8.6</v>
      </c>
      <c r="AI121" s="134">
        <v>8.8</v>
      </c>
    </row>
    <row r="122" spans="1:35" ht="12.75">
      <c r="A122" s="133" t="s">
        <v>1618</v>
      </c>
      <c r="B122" s="133" t="s">
        <v>361</v>
      </c>
      <c r="C122" s="139">
        <v>41197</v>
      </c>
      <c r="D122" s="141">
        <v>0.4201388888888889</v>
      </c>
      <c r="E122" s="133">
        <v>17</v>
      </c>
      <c r="F122" s="91" t="s">
        <v>284</v>
      </c>
      <c r="G122" s="195" t="s">
        <v>638</v>
      </c>
      <c r="H122" s="194" t="s">
        <v>42</v>
      </c>
      <c r="I122" s="194" t="s">
        <v>417</v>
      </c>
      <c r="J122" s="196" t="s">
        <v>2428</v>
      </c>
      <c r="K122" s="133"/>
      <c r="L122" s="141"/>
      <c r="M122" s="141"/>
      <c r="N122" s="194"/>
      <c r="O122" s="194" t="s">
        <v>352</v>
      </c>
      <c r="Q122" s="91"/>
      <c r="AA122" s="194"/>
      <c r="AB122" s="133"/>
      <c r="AD122" s="133">
        <v>12</v>
      </c>
      <c r="AE122" s="133">
        <v>6.5</v>
      </c>
      <c r="AF122" s="133">
        <v>9.8</v>
      </c>
      <c r="AG122" s="133">
        <v>9.8</v>
      </c>
      <c r="AI122" s="122">
        <v>9.8</v>
      </c>
    </row>
    <row r="123" spans="1:35" ht="12.75">
      <c r="A123" s="133"/>
      <c r="B123" s="133"/>
      <c r="D123" s="91"/>
      <c r="E123" s="91"/>
      <c r="G123" s="148"/>
      <c r="H123" s="133"/>
      <c r="I123" s="91"/>
      <c r="J123" s="91"/>
      <c r="O123" s="133"/>
      <c r="Q123" s="91"/>
      <c r="AA123" s="133"/>
      <c r="AI123" s="122"/>
    </row>
    <row r="124" spans="1:35" ht="12.75">
      <c r="A124" s="133" t="s">
        <v>646</v>
      </c>
      <c r="B124" s="133" t="s">
        <v>361</v>
      </c>
      <c r="C124" s="139">
        <v>41019</v>
      </c>
      <c r="D124" s="141">
        <v>0.5833333333333334</v>
      </c>
      <c r="E124" s="133">
        <v>16</v>
      </c>
      <c r="F124" s="194" t="s">
        <v>284</v>
      </c>
      <c r="G124" s="195" t="s">
        <v>662</v>
      </c>
      <c r="H124" s="194" t="s">
        <v>119</v>
      </c>
      <c r="I124" s="133" t="s">
        <v>625</v>
      </c>
      <c r="J124" s="91"/>
      <c r="K124" s="133">
        <v>7</v>
      </c>
      <c r="L124" s="133"/>
      <c r="O124" s="133" t="s">
        <v>297</v>
      </c>
      <c r="Q124" s="91"/>
      <c r="AA124" s="194" t="s">
        <v>2429</v>
      </c>
      <c r="AB124" s="133">
        <v>0</v>
      </c>
      <c r="AD124" s="133">
        <v>12</v>
      </c>
      <c r="AE124" s="133">
        <v>6.5</v>
      </c>
      <c r="AF124" s="133">
        <v>11</v>
      </c>
      <c r="AG124" s="133">
        <v>11</v>
      </c>
      <c r="AI124" s="134">
        <v>11</v>
      </c>
    </row>
    <row r="125" spans="1:35" ht="12.75">
      <c r="A125" s="133" t="s">
        <v>646</v>
      </c>
      <c r="B125" s="194" t="s">
        <v>361</v>
      </c>
      <c r="C125" s="139">
        <v>41048</v>
      </c>
      <c r="D125" s="141">
        <v>0.3923611111111111</v>
      </c>
      <c r="E125" s="133">
        <v>17</v>
      </c>
      <c r="F125" s="194" t="s">
        <v>284</v>
      </c>
      <c r="G125" s="195" t="s">
        <v>619</v>
      </c>
      <c r="H125" s="194" t="s">
        <v>119</v>
      </c>
      <c r="I125" s="194"/>
      <c r="J125" s="91"/>
      <c r="K125" s="133">
        <v>1</v>
      </c>
      <c r="L125" s="141"/>
      <c r="M125" s="133"/>
      <c r="N125" s="133"/>
      <c r="O125" s="194" t="s">
        <v>286</v>
      </c>
      <c r="Q125" s="91"/>
      <c r="AA125" s="194" t="s">
        <v>2430</v>
      </c>
      <c r="AB125" s="133">
        <v>0</v>
      </c>
      <c r="AD125" s="133">
        <v>14</v>
      </c>
      <c r="AE125" s="133">
        <v>7</v>
      </c>
      <c r="AF125" s="133">
        <v>9.4</v>
      </c>
      <c r="AG125" s="133">
        <v>9.6</v>
      </c>
      <c r="AI125" s="134">
        <v>9.5</v>
      </c>
    </row>
    <row r="126" spans="1:36" ht="12.75">
      <c r="A126" s="133" t="s">
        <v>646</v>
      </c>
      <c r="B126" s="133" t="s">
        <v>361</v>
      </c>
      <c r="C126" s="139">
        <v>41078</v>
      </c>
      <c r="D126" s="141">
        <v>0.3055555555555555</v>
      </c>
      <c r="E126" s="133">
        <v>13</v>
      </c>
      <c r="G126" s="144"/>
      <c r="H126" s="194" t="s">
        <v>42</v>
      </c>
      <c r="I126" s="194"/>
      <c r="J126" s="91"/>
      <c r="K126" s="133"/>
      <c r="L126" s="141"/>
      <c r="M126" s="133"/>
      <c r="N126" s="133"/>
      <c r="O126" s="194" t="s">
        <v>286</v>
      </c>
      <c r="Q126" s="91"/>
      <c r="Y126" s="91" t="s">
        <v>551</v>
      </c>
      <c r="AA126" s="194" t="s">
        <v>2431</v>
      </c>
      <c r="AB126" s="133">
        <v>0.5</v>
      </c>
      <c r="AD126" s="133">
        <v>17</v>
      </c>
      <c r="AE126" s="133">
        <v>6.5</v>
      </c>
      <c r="AF126" s="133">
        <v>9.2</v>
      </c>
      <c r="AG126" s="133">
        <v>9</v>
      </c>
      <c r="AH126" s="133"/>
      <c r="AI126" s="122">
        <v>9.1</v>
      </c>
      <c r="AJ126" s="133"/>
    </row>
    <row r="127" spans="1:35" ht="12.75">
      <c r="A127" s="133" t="s">
        <v>646</v>
      </c>
      <c r="B127" s="133" t="s">
        <v>361</v>
      </c>
      <c r="C127" s="139">
        <v>41111</v>
      </c>
      <c r="D127" s="141">
        <v>0.4166666666666667</v>
      </c>
      <c r="E127" s="133">
        <v>28</v>
      </c>
      <c r="F127" s="194"/>
      <c r="G127" s="195"/>
      <c r="H127" s="194" t="s">
        <v>119</v>
      </c>
      <c r="I127" s="194" t="s">
        <v>625</v>
      </c>
      <c r="J127" s="91"/>
      <c r="K127" s="133"/>
      <c r="L127" s="141"/>
      <c r="M127" s="133"/>
      <c r="N127" s="133"/>
      <c r="O127" s="194" t="s">
        <v>286</v>
      </c>
      <c r="Q127" s="91"/>
      <c r="AA127" s="194" t="s">
        <v>2353</v>
      </c>
      <c r="AB127" s="133">
        <v>0</v>
      </c>
      <c r="AD127" s="133">
        <v>30</v>
      </c>
      <c r="AE127" s="133">
        <v>6.5</v>
      </c>
      <c r="AF127" s="133">
        <v>7.4</v>
      </c>
      <c r="AG127" s="133">
        <v>7.2</v>
      </c>
      <c r="AI127" s="134">
        <v>7.3</v>
      </c>
    </row>
    <row r="128" spans="1:35" ht="12.75">
      <c r="A128" s="133" t="s">
        <v>646</v>
      </c>
      <c r="B128" s="133" t="s">
        <v>361</v>
      </c>
      <c r="C128" s="139">
        <v>41138</v>
      </c>
      <c r="D128" s="141">
        <v>0.5</v>
      </c>
      <c r="E128" s="133">
        <v>22</v>
      </c>
      <c r="F128" s="194" t="s">
        <v>314</v>
      </c>
      <c r="G128" s="195" t="s">
        <v>635</v>
      </c>
      <c r="H128" s="194" t="s">
        <v>42</v>
      </c>
      <c r="I128" s="194" t="s">
        <v>417</v>
      </c>
      <c r="J128" s="91"/>
      <c r="K128" s="133">
        <v>5</v>
      </c>
      <c r="L128" s="141"/>
      <c r="M128" s="141"/>
      <c r="N128" s="133"/>
      <c r="O128" s="194" t="s">
        <v>297</v>
      </c>
      <c r="Q128" s="91"/>
      <c r="AA128" s="194" t="s">
        <v>2353</v>
      </c>
      <c r="AB128" s="133">
        <v>0</v>
      </c>
      <c r="AD128" s="133">
        <v>22</v>
      </c>
      <c r="AE128" s="133">
        <v>6.5</v>
      </c>
      <c r="AF128" s="133">
        <v>7.6</v>
      </c>
      <c r="AG128" s="133">
        <v>7.6</v>
      </c>
      <c r="AI128" s="134">
        <v>7.6</v>
      </c>
    </row>
    <row r="129" spans="1:35" ht="12.75">
      <c r="A129" s="133" t="s">
        <v>646</v>
      </c>
      <c r="B129" s="194" t="s">
        <v>361</v>
      </c>
      <c r="C129" s="139">
        <v>41172</v>
      </c>
      <c r="D129" s="141">
        <v>0.3576388888888889</v>
      </c>
      <c r="E129" s="133">
        <v>7</v>
      </c>
      <c r="F129" s="194"/>
      <c r="G129" s="195"/>
      <c r="H129" s="194" t="s">
        <v>42</v>
      </c>
      <c r="I129" s="194" t="s">
        <v>625</v>
      </c>
      <c r="J129" s="91"/>
      <c r="K129" s="133"/>
      <c r="L129" s="141"/>
      <c r="M129" s="141"/>
      <c r="N129" s="133"/>
      <c r="O129" s="194"/>
      <c r="Q129" s="91"/>
      <c r="U129" s="91" t="s">
        <v>551</v>
      </c>
      <c r="AA129" s="194" t="s">
        <v>2432</v>
      </c>
      <c r="AB129" s="133"/>
      <c r="AD129" s="133">
        <v>16</v>
      </c>
      <c r="AE129" s="133">
        <v>6.5</v>
      </c>
      <c r="AF129" s="133">
        <v>8.2</v>
      </c>
      <c r="AG129" s="133">
        <v>8.2</v>
      </c>
      <c r="AH129" s="194"/>
      <c r="AI129" s="134">
        <v>8.2</v>
      </c>
    </row>
    <row r="130" spans="1:35" ht="12.75">
      <c r="A130" s="133" t="s">
        <v>646</v>
      </c>
      <c r="B130" s="133" t="s">
        <v>361</v>
      </c>
      <c r="C130" s="139">
        <v>41197</v>
      </c>
      <c r="D130" s="141">
        <v>0.3888888888888889</v>
      </c>
      <c r="E130" s="133">
        <v>16</v>
      </c>
      <c r="F130" s="194" t="s">
        <v>284</v>
      </c>
      <c r="G130" s="195" t="s">
        <v>638</v>
      </c>
      <c r="H130" s="194" t="s">
        <v>42</v>
      </c>
      <c r="I130" s="194" t="s">
        <v>417</v>
      </c>
      <c r="J130" s="133">
        <v>1</v>
      </c>
      <c r="K130" s="133"/>
      <c r="L130" s="141"/>
      <c r="M130" s="141"/>
      <c r="N130" s="133"/>
      <c r="O130" s="194" t="s">
        <v>297</v>
      </c>
      <c r="Q130" s="91"/>
      <c r="T130" s="194"/>
      <c r="AA130" s="194" t="s">
        <v>2353</v>
      </c>
      <c r="AB130" s="133"/>
      <c r="AD130" s="133">
        <v>12</v>
      </c>
      <c r="AE130" s="133">
        <v>6.5</v>
      </c>
      <c r="AF130" s="133">
        <v>9.4</v>
      </c>
      <c r="AG130" s="133">
        <v>9.6</v>
      </c>
      <c r="AI130" s="134">
        <v>9.5</v>
      </c>
    </row>
    <row r="131" spans="1:35" ht="12.75">
      <c r="A131" s="133"/>
      <c r="B131" s="133"/>
      <c r="D131" s="91"/>
      <c r="E131" s="91"/>
      <c r="G131" s="148"/>
      <c r="H131" s="133"/>
      <c r="I131" s="91"/>
      <c r="J131" s="91"/>
      <c r="O131" s="133"/>
      <c r="Q131" s="91"/>
      <c r="AA131" s="133"/>
      <c r="AI131" s="122"/>
    </row>
    <row r="132" spans="1:36" ht="12.75">
      <c r="A132" s="133" t="s">
        <v>1632</v>
      </c>
      <c r="B132" s="194" t="s">
        <v>17</v>
      </c>
      <c r="C132" s="139">
        <v>41021</v>
      </c>
      <c r="D132" s="141">
        <v>0.5729166666666666</v>
      </c>
      <c r="E132" s="133">
        <v>8.5</v>
      </c>
      <c r="F132" s="194" t="s">
        <v>378</v>
      </c>
      <c r="G132" s="195" t="s">
        <v>619</v>
      </c>
      <c r="H132" s="194" t="s">
        <v>42</v>
      </c>
      <c r="I132" s="194" t="s">
        <v>625</v>
      </c>
      <c r="J132" s="91"/>
      <c r="K132" s="133">
        <v>1</v>
      </c>
      <c r="O132" s="194"/>
      <c r="Q132" s="91"/>
      <c r="AA132" s="194" t="s">
        <v>2433</v>
      </c>
      <c r="AB132" s="133"/>
      <c r="AD132" s="133">
        <v>12</v>
      </c>
      <c r="AE132" s="133">
        <v>7</v>
      </c>
      <c r="AF132" s="133">
        <v>11</v>
      </c>
      <c r="AG132" s="133">
        <v>10.4</v>
      </c>
      <c r="AH132" s="133">
        <v>10.4</v>
      </c>
      <c r="AI132" s="122">
        <v>10.5</v>
      </c>
      <c r="AJ132" s="194"/>
    </row>
    <row r="133" spans="1:35" ht="12.75">
      <c r="A133" s="133" t="s">
        <v>1632</v>
      </c>
      <c r="B133" s="194" t="s">
        <v>2434</v>
      </c>
      <c r="C133" s="139">
        <v>41048</v>
      </c>
      <c r="D133" s="141">
        <v>0.3125</v>
      </c>
      <c r="E133" s="133">
        <v>16</v>
      </c>
      <c r="F133" s="194"/>
      <c r="G133" s="195"/>
      <c r="H133" s="194" t="s">
        <v>119</v>
      </c>
      <c r="I133" s="194" t="s">
        <v>625</v>
      </c>
      <c r="J133" s="91"/>
      <c r="K133" s="133">
        <v>2</v>
      </c>
      <c r="O133" s="194" t="s">
        <v>286</v>
      </c>
      <c r="Q133" s="91"/>
      <c r="Z133" s="133"/>
      <c r="AA133" s="194" t="s">
        <v>2435</v>
      </c>
      <c r="AB133" s="196">
        <v>2.5</v>
      </c>
      <c r="AD133" s="133">
        <v>15.5</v>
      </c>
      <c r="AE133" s="133">
        <v>6.5</v>
      </c>
      <c r="AF133" s="133">
        <v>9.7</v>
      </c>
      <c r="AG133" s="133">
        <v>9.1</v>
      </c>
      <c r="AH133" s="133"/>
      <c r="AI133" s="122">
        <v>9.4</v>
      </c>
    </row>
    <row r="134" spans="1:35" ht="12.75">
      <c r="A134" s="133" t="s">
        <v>1632</v>
      </c>
      <c r="B134" s="194" t="s">
        <v>2434</v>
      </c>
      <c r="C134" s="139">
        <v>41077</v>
      </c>
      <c r="D134" s="141">
        <v>0.2916666666666667</v>
      </c>
      <c r="E134" s="133">
        <v>12</v>
      </c>
      <c r="G134" s="144"/>
      <c r="H134" s="194" t="s">
        <v>2167</v>
      </c>
      <c r="I134" s="133"/>
      <c r="J134" s="133"/>
      <c r="K134" s="133"/>
      <c r="O134" s="194" t="s">
        <v>297</v>
      </c>
      <c r="Q134" s="91"/>
      <c r="AA134" s="194" t="s">
        <v>2436</v>
      </c>
      <c r="AB134" s="133">
        <v>2.5</v>
      </c>
      <c r="AD134" s="133">
        <v>18</v>
      </c>
      <c r="AE134" s="133">
        <v>6.5</v>
      </c>
      <c r="AF134" s="133">
        <v>8.6</v>
      </c>
      <c r="AG134" s="133">
        <v>8.7</v>
      </c>
      <c r="AI134" s="134">
        <v>8.65</v>
      </c>
    </row>
    <row r="135" spans="1:35" ht="12.75">
      <c r="A135" s="133" t="s">
        <v>1632</v>
      </c>
      <c r="B135" s="194" t="s">
        <v>2434</v>
      </c>
      <c r="C135" s="139">
        <v>41102</v>
      </c>
      <c r="D135" s="141">
        <v>0.2708333333333333</v>
      </c>
      <c r="E135" s="133">
        <v>16.5</v>
      </c>
      <c r="F135" s="133"/>
      <c r="G135" s="144"/>
      <c r="H135" s="194" t="s">
        <v>119</v>
      </c>
      <c r="I135" s="194"/>
      <c r="J135" s="91"/>
      <c r="K135" s="133">
        <v>12</v>
      </c>
      <c r="O135" s="133"/>
      <c r="Q135" s="91"/>
      <c r="AA135" s="194"/>
      <c r="AB135" s="196">
        <v>2.5</v>
      </c>
      <c r="AD135" s="133">
        <v>24</v>
      </c>
      <c r="AE135" s="133">
        <v>6.75</v>
      </c>
      <c r="AF135" s="133">
        <v>7.2</v>
      </c>
      <c r="AG135" s="133">
        <v>7.2</v>
      </c>
      <c r="AH135" s="133"/>
      <c r="AI135" s="122">
        <v>7.2</v>
      </c>
    </row>
    <row r="136" spans="1:35" ht="12.75">
      <c r="A136" s="133" t="s">
        <v>1632</v>
      </c>
      <c r="B136" s="194" t="s">
        <v>2434</v>
      </c>
      <c r="C136" s="217">
        <v>41168</v>
      </c>
      <c r="D136" s="141">
        <v>0.3020833333333333</v>
      </c>
      <c r="E136" s="133">
        <v>13.5</v>
      </c>
      <c r="F136" s="194" t="s">
        <v>116</v>
      </c>
      <c r="G136" s="195" t="s">
        <v>721</v>
      </c>
      <c r="H136" s="194" t="s">
        <v>119</v>
      </c>
      <c r="I136" s="194"/>
      <c r="J136" s="133"/>
      <c r="K136" s="133">
        <v>8</v>
      </c>
      <c r="O136" s="194"/>
      <c r="Q136" s="91"/>
      <c r="AA136" s="194" t="s">
        <v>2437</v>
      </c>
      <c r="AB136" s="196">
        <v>2.5</v>
      </c>
      <c r="AD136" s="133">
        <v>17</v>
      </c>
      <c r="AE136" s="133">
        <v>6.75</v>
      </c>
      <c r="AF136" s="133">
        <v>10</v>
      </c>
      <c r="AG136" s="133">
        <v>9.4</v>
      </c>
      <c r="AH136" s="194"/>
      <c r="AI136" s="134">
        <v>9.7</v>
      </c>
    </row>
    <row r="137" spans="1:35" ht="12.75">
      <c r="A137" s="133" t="s">
        <v>1632</v>
      </c>
      <c r="B137" s="194" t="s">
        <v>2434</v>
      </c>
      <c r="C137" s="139">
        <v>41189</v>
      </c>
      <c r="D137" s="141">
        <v>0.2465277777777778</v>
      </c>
      <c r="E137" s="133">
        <v>7.5</v>
      </c>
      <c r="F137" s="133"/>
      <c r="G137" s="144"/>
      <c r="H137" s="194" t="s">
        <v>2167</v>
      </c>
      <c r="I137" s="194" t="s">
        <v>625</v>
      </c>
      <c r="J137" s="133"/>
      <c r="K137" s="133">
        <v>3</v>
      </c>
      <c r="O137" s="194"/>
      <c r="Q137" s="91"/>
      <c r="AA137" s="194"/>
      <c r="AB137" s="196"/>
      <c r="AD137" s="133">
        <v>13.5</v>
      </c>
      <c r="AE137" s="133">
        <v>6.5</v>
      </c>
      <c r="AF137" s="133">
        <v>8.8</v>
      </c>
      <c r="AG137" s="133">
        <v>8.8</v>
      </c>
      <c r="AH137" s="194"/>
      <c r="AI137" s="134">
        <v>8.8</v>
      </c>
    </row>
    <row r="138" spans="1:35" ht="12.75">
      <c r="A138" s="133"/>
      <c r="B138" s="133"/>
      <c r="D138" s="91"/>
      <c r="E138" s="91"/>
      <c r="G138" s="148"/>
      <c r="H138" s="133"/>
      <c r="I138" s="91"/>
      <c r="J138" s="91"/>
      <c r="O138" s="133"/>
      <c r="Q138" s="91"/>
      <c r="AA138" s="133"/>
      <c r="AI138" s="122"/>
    </row>
    <row r="139" spans="1:35" ht="12.75">
      <c r="A139" s="194" t="s">
        <v>2096</v>
      </c>
      <c r="B139" s="194" t="s">
        <v>2101</v>
      </c>
      <c r="C139" s="139">
        <v>41020</v>
      </c>
      <c r="D139" s="141">
        <v>0.4930555555555556</v>
      </c>
      <c r="E139" s="133">
        <v>18.5</v>
      </c>
      <c r="F139" s="194" t="s">
        <v>279</v>
      </c>
      <c r="G139" s="195" t="s">
        <v>633</v>
      </c>
      <c r="H139" s="194" t="s">
        <v>1534</v>
      </c>
      <c r="I139" s="194" t="s">
        <v>625</v>
      </c>
      <c r="J139" s="133"/>
      <c r="K139" s="196">
        <v>8</v>
      </c>
      <c r="O139" s="194" t="s">
        <v>297</v>
      </c>
      <c r="Q139" s="91"/>
      <c r="U139" s="91" t="s">
        <v>551</v>
      </c>
      <c r="Z139" s="133"/>
      <c r="AA139" s="194" t="s">
        <v>2438</v>
      </c>
      <c r="AB139" s="133"/>
      <c r="AD139" s="133">
        <v>14</v>
      </c>
      <c r="AE139" s="133">
        <v>6.8</v>
      </c>
      <c r="AF139" s="133">
        <v>9.4</v>
      </c>
      <c r="AG139" s="133">
        <v>9.6</v>
      </c>
      <c r="AH139" s="133"/>
      <c r="AI139" s="122">
        <v>9.5</v>
      </c>
    </row>
    <row r="140" spans="1:35" ht="12.75">
      <c r="A140" s="194" t="s">
        <v>2096</v>
      </c>
      <c r="B140" s="194" t="s">
        <v>2101</v>
      </c>
      <c r="C140" s="139">
        <v>41048</v>
      </c>
      <c r="D140" s="141">
        <v>0.5729166666666666</v>
      </c>
      <c r="E140" s="133">
        <v>24</v>
      </c>
      <c r="F140" s="91" t="s">
        <v>279</v>
      </c>
      <c r="G140" s="195" t="s">
        <v>633</v>
      </c>
      <c r="H140" s="194" t="s">
        <v>280</v>
      </c>
      <c r="I140" s="133" t="s">
        <v>625</v>
      </c>
      <c r="J140" s="91"/>
      <c r="K140" s="133">
        <v>2</v>
      </c>
      <c r="O140" s="194" t="s">
        <v>297</v>
      </c>
      <c r="Q140" s="91"/>
      <c r="Y140" s="91" t="s">
        <v>551</v>
      </c>
      <c r="AA140" s="194" t="s">
        <v>2439</v>
      </c>
      <c r="AB140" s="133"/>
      <c r="AD140" s="133">
        <v>18.5</v>
      </c>
      <c r="AE140" s="133">
        <v>6.7</v>
      </c>
      <c r="AF140" s="133">
        <v>7.8</v>
      </c>
      <c r="AG140" s="133">
        <v>8.2</v>
      </c>
      <c r="AH140" s="133">
        <v>8</v>
      </c>
      <c r="AI140" s="134">
        <v>8</v>
      </c>
    </row>
    <row r="141" spans="1:35" ht="12.75">
      <c r="A141" s="194" t="s">
        <v>2096</v>
      </c>
      <c r="B141" s="194" t="s">
        <v>2101</v>
      </c>
      <c r="C141" s="139">
        <v>41076</v>
      </c>
      <c r="D141" s="198">
        <v>0.548611111111111</v>
      </c>
      <c r="E141" s="133">
        <v>20</v>
      </c>
      <c r="F141" s="194" t="s">
        <v>287</v>
      </c>
      <c r="G141" s="195" t="s">
        <v>635</v>
      </c>
      <c r="H141" s="194" t="s">
        <v>1534</v>
      </c>
      <c r="I141" s="194" t="s">
        <v>625</v>
      </c>
      <c r="J141" s="91"/>
      <c r="K141" s="133">
        <v>3</v>
      </c>
      <c r="O141" s="194"/>
      <c r="Q141" s="91"/>
      <c r="AA141" s="194" t="s">
        <v>2440</v>
      </c>
      <c r="AB141" s="133"/>
      <c r="AD141" s="133">
        <v>21</v>
      </c>
      <c r="AE141" s="133">
        <v>6.7</v>
      </c>
      <c r="AF141" s="133">
        <v>7.8</v>
      </c>
      <c r="AG141" s="133">
        <v>8</v>
      </c>
      <c r="AH141" s="133"/>
      <c r="AI141" s="134">
        <v>7.9</v>
      </c>
    </row>
    <row r="142" spans="1:35" ht="12.75">
      <c r="A142" s="194" t="s">
        <v>2096</v>
      </c>
      <c r="B142" s="194" t="s">
        <v>2267</v>
      </c>
      <c r="C142" s="139">
        <v>41111</v>
      </c>
      <c r="D142" s="141">
        <v>0.4895833333333333</v>
      </c>
      <c r="E142" s="133">
        <v>26</v>
      </c>
      <c r="F142" s="194" t="s">
        <v>284</v>
      </c>
      <c r="G142" s="195" t="s">
        <v>619</v>
      </c>
      <c r="H142" s="194" t="s">
        <v>1534</v>
      </c>
      <c r="I142" s="194" t="s">
        <v>625</v>
      </c>
      <c r="J142" s="133"/>
      <c r="K142" s="133">
        <v>3</v>
      </c>
      <c r="O142" s="194"/>
      <c r="Q142" s="91"/>
      <c r="AA142" s="194"/>
      <c r="AB142" s="133"/>
      <c r="AD142" s="133">
        <v>25.5</v>
      </c>
      <c r="AE142" s="133">
        <v>6.7</v>
      </c>
      <c r="AF142" s="133">
        <v>7.6</v>
      </c>
      <c r="AG142" s="133">
        <v>8.1</v>
      </c>
      <c r="AH142" s="133">
        <v>8.1</v>
      </c>
      <c r="AI142" s="134">
        <v>7.9</v>
      </c>
    </row>
    <row r="143" spans="1:35" ht="12.75">
      <c r="A143" s="133"/>
      <c r="B143" s="194" t="s">
        <v>2101</v>
      </c>
      <c r="C143" s="93">
        <v>41139</v>
      </c>
      <c r="D143" s="94">
        <v>0.6666666666666666</v>
      </c>
      <c r="E143" s="194">
        <v>26</v>
      </c>
      <c r="F143" s="194" t="s">
        <v>290</v>
      </c>
      <c r="G143" s="148" t="s">
        <v>672</v>
      </c>
      <c r="H143" s="194" t="s">
        <v>1534</v>
      </c>
      <c r="I143" s="194" t="s">
        <v>417</v>
      </c>
      <c r="J143" s="91">
        <v>1</v>
      </c>
      <c r="K143" s="194">
        <v>1</v>
      </c>
      <c r="O143" s="133"/>
      <c r="Q143" s="91"/>
      <c r="AA143" s="133"/>
      <c r="AD143" s="194">
        <v>24</v>
      </c>
      <c r="AE143" s="194">
        <v>6.7</v>
      </c>
      <c r="AF143" s="194">
        <v>7</v>
      </c>
      <c r="AG143" s="194">
        <v>7</v>
      </c>
      <c r="AI143" s="122">
        <v>7</v>
      </c>
    </row>
    <row r="144" spans="1:35" ht="12.75">
      <c r="A144" s="133"/>
      <c r="B144" s="194" t="s">
        <v>2101</v>
      </c>
      <c r="C144" s="93">
        <v>41168</v>
      </c>
      <c r="D144" s="94">
        <v>0.4708333333333334</v>
      </c>
      <c r="E144" s="194">
        <v>14</v>
      </c>
      <c r="F144" s="194" t="s">
        <v>116</v>
      </c>
      <c r="G144" s="148" t="s">
        <v>635</v>
      </c>
      <c r="H144" s="194" t="s">
        <v>280</v>
      </c>
      <c r="I144" s="194" t="s">
        <v>2441</v>
      </c>
      <c r="J144" s="196" t="s">
        <v>51</v>
      </c>
      <c r="K144" s="194">
        <v>1</v>
      </c>
      <c r="O144" s="194" t="s">
        <v>286</v>
      </c>
      <c r="Q144" s="91"/>
      <c r="AA144" s="194" t="s">
        <v>2442</v>
      </c>
      <c r="AD144" s="194">
        <v>19</v>
      </c>
      <c r="AE144" s="194">
        <v>6.7</v>
      </c>
      <c r="AF144" s="194">
        <v>7.3</v>
      </c>
      <c r="AG144" s="194">
        <v>7.4</v>
      </c>
      <c r="AI144" s="122">
        <v>7.4</v>
      </c>
    </row>
    <row r="146" spans="1:36" ht="12.75">
      <c r="A146" s="213"/>
      <c r="B146" s="213"/>
      <c r="C146" s="213"/>
      <c r="D146" s="214"/>
      <c r="E146" s="215"/>
      <c r="F146" s="213"/>
      <c r="G146" s="213"/>
      <c r="H146" s="213"/>
      <c r="I146" s="216"/>
      <c r="J146" s="216"/>
      <c r="K146" s="213"/>
      <c r="L146" s="213"/>
      <c r="M146" s="213"/>
      <c r="N146" s="213"/>
      <c r="O146" s="213"/>
      <c r="P146" s="213"/>
      <c r="Q146" s="216"/>
      <c r="R146" s="213"/>
      <c r="S146" s="213"/>
      <c r="T146" s="213"/>
      <c r="U146" s="213"/>
      <c r="V146" s="213"/>
      <c r="W146" s="213"/>
      <c r="X146" s="213"/>
      <c r="Y146" s="213"/>
      <c r="Z146" s="213"/>
      <c r="AA146" s="213"/>
      <c r="AB146" s="213"/>
      <c r="AC146" s="213"/>
      <c r="AD146" s="213"/>
      <c r="AE146" s="213"/>
      <c r="AF146" s="213"/>
      <c r="AG146" s="213"/>
      <c r="AH146" s="213"/>
      <c r="AI146" s="213"/>
      <c r="AJ146" s="213"/>
    </row>
    <row r="148" spans="1:11" ht="46.5">
      <c r="A148" s="168" t="s">
        <v>0</v>
      </c>
      <c r="B148" s="168" t="s">
        <v>1</v>
      </c>
      <c r="C148" s="168" t="s">
        <v>2</v>
      </c>
      <c r="D148" s="168" t="s">
        <v>3</v>
      </c>
      <c r="E148" s="168" t="s">
        <v>4</v>
      </c>
      <c r="F148" s="168" t="s">
        <v>5</v>
      </c>
      <c r="G148" s="168" t="s">
        <v>6</v>
      </c>
      <c r="H148" s="169" t="s">
        <v>7</v>
      </c>
      <c r="I148" s="168" t="s">
        <v>8</v>
      </c>
      <c r="J148" s="168" t="s">
        <v>9</v>
      </c>
      <c r="K148" s="170" t="s">
        <v>10</v>
      </c>
    </row>
    <row r="149" spans="1:11" ht="27">
      <c r="A149" s="172"/>
      <c r="B149" s="173"/>
      <c r="C149" s="173"/>
      <c r="D149" s="173"/>
      <c r="E149" s="173"/>
      <c r="F149" s="173"/>
      <c r="G149" s="174" t="s">
        <v>11</v>
      </c>
      <c r="H149" s="175" t="s">
        <v>12</v>
      </c>
      <c r="I149" s="174" t="s">
        <v>12</v>
      </c>
      <c r="J149" s="173"/>
      <c r="K149" s="218"/>
    </row>
    <row r="150" spans="1:11" ht="27">
      <c r="A150" s="178" t="s">
        <v>14</v>
      </c>
      <c r="B150" s="179"/>
      <c r="C150" s="182"/>
      <c r="D150" s="179"/>
      <c r="E150" s="179"/>
      <c r="F150" s="179"/>
      <c r="G150" s="179"/>
      <c r="H150" s="179"/>
      <c r="I150" s="179"/>
      <c r="J150" s="179" t="s">
        <v>16</v>
      </c>
      <c r="K150" s="181"/>
    </row>
    <row r="151" spans="1:11" ht="14.25">
      <c r="A151" s="185"/>
      <c r="B151" s="179" t="s">
        <v>15</v>
      </c>
      <c r="C151" s="182">
        <v>41189</v>
      </c>
      <c r="D151" s="183">
        <v>0.329861111111111</v>
      </c>
      <c r="E151" s="179" t="s">
        <v>119</v>
      </c>
      <c r="F151" s="179" t="s">
        <v>2443</v>
      </c>
      <c r="G151" s="179" t="s">
        <v>1060</v>
      </c>
      <c r="H151" s="179">
        <v>33.1</v>
      </c>
      <c r="I151" s="179">
        <v>1299.7</v>
      </c>
      <c r="J151" s="179" t="s">
        <v>16</v>
      </c>
      <c r="K151" s="181"/>
    </row>
    <row r="152" spans="1:11" ht="14.25">
      <c r="A152" s="185"/>
      <c r="B152" s="179" t="s">
        <v>15</v>
      </c>
      <c r="C152" s="182">
        <v>41159</v>
      </c>
      <c r="D152" s="183">
        <v>0.3125</v>
      </c>
      <c r="E152" s="179" t="s">
        <v>119</v>
      </c>
      <c r="F152" s="179" t="s">
        <v>16</v>
      </c>
      <c r="G152" s="179" t="s">
        <v>1060</v>
      </c>
      <c r="H152" s="179">
        <v>14.6</v>
      </c>
      <c r="I152" s="179">
        <v>913.9</v>
      </c>
      <c r="J152" s="179" t="s">
        <v>16</v>
      </c>
      <c r="K152" s="181"/>
    </row>
    <row r="153" spans="1:11" ht="14.25">
      <c r="A153" s="185"/>
      <c r="B153" s="179" t="s">
        <v>15</v>
      </c>
      <c r="C153" s="182">
        <v>41140</v>
      </c>
      <c r="D153" s="183">
        <v>0.322916666666667</v>
      </c>
      <c r="E153" s="179" t="s">
        <v>119</v>
      </c>
      <c r="F153" s="179" t="s">
        <v>2444</v>
      </c>
      <c r="G153" s="179" t="s">
        <v>1060</v>
      </c>
      <c r="H153" s="179">
        <v>307.6</v>
      </c>
      <c r="I153" s="179">
        <v>2419.6</v>
      </c>
      <c r="J153" s="179" t="s">
        <v>16</v>
      </c>
      <c r="K153" s="181"/>
    </row>
    <row r="154" spans="1:11" ht="14.25">
      <c r="A154" s="185"/>
      <c r="B154" s="179" t="s">
        <v>15</v>
      </c>
      <c r="C154" s="182">
        <v>41112</v>
      </c>
      <c r="D154" s="183">
        <v>0.298611111111111</v>
      </c>
      <c r="E154" s="179" t="s">
        <v>119</v>
      </c>
      <c r="F154" s="179" t="s">
        <v>16</v>
      </c>
      <c r="G154" s="179" t="s">
        <v>1060</v>
      </c>
      <c r="H154" s="179">
        <v>8.4</v>
      </c>
      <c r="I154" s="179">
        <v>2419.6</v>
      </c>
      <c r="J154" s="179" t="s">
        <v>16</v>
      </c>
      <c r="K154" s="181"/>
    </row>
    <row r="155" spans="1:11" ht="14.25">
      <c r="A155" s="185"/>
      <c r="B155" s="179" t="s">
        <v>15</v>
      </c>
      <c r="C155" s="182">
        <v>41077</v>
      </c>
      <c r="D155" s="183">
        <v>0.302083333333333</v>
      </c>
      <c r="E155" s="179" t="s">
        <v>119</v>
      </c>
      <c r="F155" s="179"/>
      <c r="G155" s="179" t="s">
        <v>1060</v>
      </c>
      <c r="H155" s="179">
        <v>8.6</v>
      </c>
      <c r="I155" s="179">
        <v>1553.1</v>
      </c>
      <c r="J155" s="179" t="s">
        <v>16</v>
      </c>
      <c r="K155" s="181"/>
    </row>
    <row r="156" spans="1:11" ht="14.25">
      <c r="A156" s="185"/>
      <c r="B156" s="179" t="s">
        <v>15</v>
      </c>
      <c r="C156" s="182">
        <v>41049</v>
      </c>
      <c r="D156" s="183">
        <v>0.322916666666667</v>
      </c>
      <c r="E156" s="179" t="s">
        <v>119</v>
      </c>
      <c r="F156" s="179"/>
      <c r="G156" s="179" t="s">
        <v>1060</v>
      </c>
      <c r="H156" s="179">
        <v>9.8</v>
      </c>
      <c r="I156" s="179">
        <v>613.1</v>
      </c>
      <c r="J156" s="179" t="s">
        <v>16</v>
      </c>
      <c r="K156" s="181"/>
    </row>
    <row r="157" spans="1:11" ht="14.25">
      <c r="A157" s="186" t="s">
        <v>2109</v>
      </c>
      <c r="B157" s="179" t="s">
        <v>15</v>
      </c>
      <c r="C157" s="182">
        <v>41049</v>
      </c>
      <c r="D157" s="183">
        <v>0.322916666666667</v>
      </c>
      <c r="E157" s="179" t="s">
        <v>119</v>
      </c>
      <c r="F157" s="179"/>
      <c r="G157" s="179" t="s">
        <v>1060</v>
      </c>
      <c r="H157" s="179">
        <v>9.8</v>
      </c>
      <c r="I157" s="179">
        <v>344.8</v>
      </c>
      <c r="J157" s="179" t="s">
        <v>16</v>
      </c>
      <c r="K157" s="181" t="s">
        <v>2109</v>
      </c>
    </row>
    <row r="158" spans="1:11" ht="27">
      <c r="A158" s="178" t="s">
        <v>2445</v>
      </c>
      <c r="B158" s="179"/>
      <c r="C158" s="179"/>
      <c r="D158" s="179"/>
      <c r="E158" s="179"/>
      <c r="F158" s="179"/>
      <c r="G158" s="179"/>
      <c r="H158" s="179"/>
      <c r="I158" s="179"/>
      <c r="J158" s="179" t="s">
        <v>16</v>
      </c>
      <c r="K158" s="181"/>
    </row>
    <row r="159" spans="1:11" ht="14.25">
      <c r="A159" s="185"/>
      <c r="B159" s="179" t="s">
        <v>15</v>
      </c>
      <c r="C159" s="182">
        <v>41128</v>
      </c>
      <c r="D159" s="183">
        <v>0.322916666666667</v>
      </c>
      <c r="E159" s="179" t="s">
        <v>119</v>
      </c>
      <c r="F159" s="179" t="s">
        <v>2443</v>
      </c>
      <c r="G159" s="179" t="s">
        <v>1060</v>
      </c>
      <c r="H159" s="179">
        <v>24.3</v>
      </c>
      <c r="I159" s="179">
        <v>2419.6</v>
      </c>
      <c r="J159" s="179" t="s">
        <v>16</v>
      </c>
      <c r="K159" s="181"/>
    </row>
    <row r="160" spans="1:11" ht="14.25">
      <c r="A160" s="185"/>
      <c r="B160" s="179" t="s">
        <v>15</v>
      </c>
      <c r="C160" s="182">
        <v>41077</v>
      </c>
      <c r="D160" s="183">
        <v>0.309027777777778</v>
      </c>
      <c r="E160" s="179" t="s">
        <v>119</v>
      </c>
      <c r="F160" s="179"/>
      <c r="G160" s="179" t="s">
        <v>1060</v>
      </c>
      <c r="H160" s="179">
        <v>13.5</v>
      </c>
      <c r="I160" s="179">
        <v>1732.9</v>
      </c>
      <c r="J160" s="179" t="s">
        <v>16</v>
      </c>
      <c r="K160" s="181"/>
    </row>
    <row r="161" spans="1:11" ht="14.25">
      <c r="A161" s="185"/>
      <c r="B161" s="179" t="s">
        <v>15</v>
      </c>
      <c r="C161" s="182">
        <v>41112</v>
      </c>
      <c r="D161" s="183">
        <v>0.305555555555556</v>
      </c>
      <c r="E161" s="179" t="s">
        <v>119</v>
      </c>
      <c r="F161" s="179" t="s">
        <v>16</v>
      </c>
      <c r="G161" s="179" t="s">
        <v>1060</v>
      </c>
      <c r="H161" s="179">
        <v>10.9</v>
      </c>
      <c r="I161" s="179">
        <v>2419.6</v>
      </c>
      <c r="J161" s="179" t="s">
        <v>16</v>
      </c>
      <c r="K161" s="181"/>
    </row>
    <row r="162" spans="1:11" ht="14.25">
      <c r="A162" s="185"/>
      <c r="B162" s="179" t="s">
        <v>15</v>
      </c>
      <c r="C162" s="182">
        <v>41140</v>
      </c>
      <c r="D162" s="183">
        <v>0.329861111111111</v>
      </c>
      <c r="E162" s="179" t="s">
        <v>119</v>
      </c>
      <c r="F162" s="179" t="s">
        <v>2444</v>
      </c>
      <c r="G162" s="179" t="s">
        <v>1060</v>
      </c>
      <c r="H162" s="179">
        <v>579.4</v>
      </c>
      <c r="I162" s="179">
        <v>2419.6</v>
      </c>
      <c r="J162" s="179" t="s">
        <v>16</v>
      </c>
      <c r="K162" s="181"/>
    </row>
    <row r="163" spans="1:11" ht="14.25">
      <c r="A163" s="185"/>
      <c r="B163" s="179" t="s">
        <v>15</v>
      </c>
      <c r="C163" s="182">
        <v>41168</v>
      </c>
      <c r="D163" s="183">
        <v>0.319444444444444</v>
      </c>
      <c r="E163" s="179" t="s">
        <v>119</v>
      </c>
      <c r="F163" s="179" t="s">
        <v>16</v>
      </c>
      <c r="G163" s="179" t="s">
        <v>1060</v>
      </c>
      <c r="H163" s="179">
        <v>15.8</v>
      </c>
      <c r="I163" s="179">
        <v>1986.3</v>
      </c>
      <c r="J163" s="179" t="s">
        <v>16</v>
      </c>
      <c r="K163" s="181"/>
    </row>
    <row r="164" spans="1:11" ht="14.25">
      <c r="A164" s="185"/>
      <c r="B164" s="179" t="s">
        <v>15</v>
      </c>
      <c r="C164" s="182">
        <v>41049</v>
      </c>
      <c r="D164" s="183">
        <v>0.329861111111111</v>
      </c>
      <c r="E164" s="179" t="s">
        <v>119</v>
      </c>
      <c r="F164" s="179"/>
      <c r="G164" s="179" t="s">
        <v>1060</v>
      </c>
      <c r="H164" s="179">
        <v>8.6</v>
      </c>
      <c r="I164" s="179">
        <v>517.2</v>
      </c>
      <c r="J164" s="179" t="s">
        <v>16</v>
      </c>
      <c r="K164" s="181"/>
    </row>
    <row r="165" spans="1:11" ht="27">
      <c r="A165" s="178" t="s">
        <v>2446</v>
      </c>
      <c r="B165" s="179"/>
      <c r="C165" s="179"/>
      <c r="D165" s="179"/>
      <c r="E165" s="179"/>
      <c r="F165" s="179"/>
      <c r="G165" s="179"/>
      <c r="H165" s="179"/>
      <c r="I165" s="179"/>
      <c r="J165" s="179" t="s">
        <v>16</v>
      </c>
      <c r="K165" s="181"/>
    </row>
    <row r="166" spans="1:11" ht="14.25">
      <c r="A166" s="185"/>
      <c r="B166" s="179" t="s">
        <v>15</v>
      </c>
      <c r="C166" s="182">
        <v>41077</v>
      </c>
      <c r="D166" s="183">
        <v>0.322916666666667</v>
      </c>
      <c r="E166" s="179" t="s">
        <v>119</v>
      </c>
      <c r="F166" s="179"/>
      <c r="G166" s="179" t="s">
        <v>1060</v>
      </c>
      <c r="H166" s="179">
        <v>105</v>
      </c>
      <c r="I166" s="179">
        <v>2419.6</v>
      </c>
      <c r="J166" s="179" t="s">
        <v>16</v>
      </c>
      <c r="K166" s="181"/>
    </row>
    <row r="167" spans="1:11" ht="14.25">
      <c r="A167" s="185"/>
      <c r="B167" s="179" t="s">
        <v>15</v>
      </c>
      <c r="C167" s="182">
        <v>41112</v>
      </c>
      <c r="D167" s="183">
        <v>0.319444444444444</v>
      </c>
      <c r="E167" s="179" t="s">
        <v>119</v>
      </c>
      <c r="F167" s="179" t="s">
        <v>16</v>
      </c>
      <c r="G167" s="179" t="s">
        <v>1060</v>
      </c>
      <c r="H167" s="179">
        <v>62</v>
      </c>
      <c r="I167" s="179">
        <v>2419.6</v>
      </c>
      <c r="J167" s="179" t="s">
        <v>16</v>
      </c>
      <c r="K167" s="181"/>
    </row>
    <row r="168" spans="1:11" ht="28.5">
      <c r="A168" s="185"/>
      <c r="B168" s="179" t="s">
        <v>15</v>
      </c>
      <c r="C168" s="182">
        <v>41140</v>
      </c>
      <c r="D168" s="183">
        <v>0.34375</v>
      </c>
      <c r="E168" s="185" t="s">
        <v>2126</v>
      </c>
      <c r="F168" s="179" t="s">
        <v>2444</v>
      </c>
      <c r="G168" s="179" t="s">
        <v>1060</v>
      </c>
      <c r="H168" s="179">
        <v>81.6</v>
      </c>
      <c r="I168" s="179">
        <v>2419.6</v>
      </c>
      <c r="J168" s="179" t="s">
        <v>16</v>
      </c>
      <c r="K168" s="181"/>
    </row>
    <row r="169" spans="1:11" ht="14.25">
      <c r="A169" s="185"/>
      <c r="B169" s="179" t="s">
        <v>15</v>
      </c>
      <c r="C169" s="182">
        <v>41168</v>
      </c>
      <c r="D169" s="183">
        <v>0.329861111111111</v>
      </c>
      <c r="E169" s="179" t="s">
        <v>119</v>
      </c>
      <c r="F169" s="179" t="s">
        <v>16</v>
      </c>
      <c r="G169" s="8" t="s">
        <v>1060</v>
      </c>
      <c r="H169" s="179">
        <v>248.9</v>
      </c>
      <c r="I169" s="179">
        <v>2419.6</v>
      </c>
      <c r="J169" s="179" t="s">
        <v>16</v>
      </c>
      <c r="K169" s="181"/>
    </row>
    <row r="170" spans="1:11" ht="14.25">
      <c r="A170" s="185"/>
      <c r="B170" s="179" t="s">
        <v>15</v>
      </c>
      <c r="C170" s="182">
        <v>41189</v>
      </c>
      <c r="D170" s="183">
        <v>0.305555555555556</v>
      </c>
      <c r="E170" s="179" t="s">
        <v>119</v>
      </c>
      <c r="F170" s="179" t="s">
        <v>2107</v>
      </c>
      <c r="G170" s="179" t="s">
        <v>1060</v>
      </c>
      <c r="H170" s="179">
        <v>50.4</v>
      </c>
      <c r="I170" s="179">
        <v>2419.6</v>
      </c>
      <c r="J170" s="179" t="s">
        <v>16</v>
      </c>
      <c r="K170" s="181"/>
    </row>
    <row r="171" spans="1:11" ht="14.25">
      <c r="A171" s="185"/>
      <c r="B171" s="179" t="s">
        <v>15</v>
      </c>
      <c r="C171" s="182">
        <v>41049</v>
      </c>
      <c r="D171" s="183">
        <v>0.34375</v>
      </c>
      <c r="E171" s="179" t="s">
        <v>119</v>
      </c>
      <c r="F171" s="179"/>
      <c r="G171" s="179" t="s">
        <v>1060</v>
      </c>
      <c r="H171" s="179">
        <v>52.1</v>
      </c>
      <c r="I171" s="179">
        <v>770.1</v>
      </c>
      <c r="J171" s="179" t="s">
        <v>16</v>
      </c>
      <c r="K171" s="181"/>
    </row>
    <row r="172" spans="1:11" ht="14.25">
      <c r="A172" s="178" t="s">
        <v>2447</v>
      </c>
      <c r="B172" s="179"/>
      <c r="C172" s="179"/>
      <c r="D172" s="179"/>
      <c r="E172" s="179"/>
      <c r="F172" s="179"/>
      <c r="G172" s="179"/>
      <c r="H172" s="179"/>
      <c r="I172" s="179"/>
      <c r="J172" s="179" t="s">
        <v>16</v>
      </c>
      <c r="K172" s="181"/>
    </row>
    <row r="173" spans="1:11" ht="14.25">
      <c r="A173" s="185"/>
      <c r="B173" s="179" t="s">
        <v>2448</v>
      </c>
      <c r="C173" s="182">
        <v>41049</v>
      </c>
      <c r="D173" s="183">
        <v>0.413194444444444</v>
      </c>
      <c r="E173" s="179" t="s">
        <v>119</v>
      </c>
      <c r="F173" s="179"/>
      <c r="G173" s="179" t="s">
        <v>1060</v>
      </c>
      <c r="H173" s="179">
        <v>5.2</v>
      </c>
      <c r="I173" s="179">
        <v>207.5</v>
      </c>
      <c r="J173" s="179" t="s">
        <v>16</v>
      </c>
      <c r="K173" s="181"/>
    </row>
    <row r="174" spans="1:11" ht="14.25">
      <c r="A174" s="185"/>
      <c r="B174" s="179" t="s">
        <v>2155</v>
      </c>
      <c r="C174" s="182">
        <v>41077</v>
      </c>
      <c r="D174" s="183">
        <v>0.357638888888889</v>
      </c>
      <c r="E174" s="179" t="s">
        <v>119</v>
      </c>
      <c r="F174" s="179"/>
      <c r="G174" s="179" t="s">
        <v>1060</v>
      </c>
      <c r="H174" s="179">
        <v>11</v>
      </c>
      <c r="I174" s="179">
        <v>920.8</v>
      </c>
      <c r="J174" s="179" t="s">
        <v>16</v>
      </c>
      <c r="K174" s="181"/>
    </row>
    <row r="175" spans="1:11" ht="14.25">
      <c r="A175" s="185"/>
      <c r="B175" s="179" t="s">
        <v>2155</v>
      </c>
      <c r="C175" s="182">
        <v>41112</v>
      </c>
      <c r="D175" s="183">
        <v>0.381944444444444</v>
      </c>
      <c r="E175" s="179" t="s">
        <v>119</v>
      </c>
      <c r="F175" s="179"/>
      <c r="G175" s="179" t="s">
        <v>1060</v>
      </c>
      <c r="H175" s="179">
        <v>1</v>
      </c>
      <c r="I175" s="179">
        <v>1986.3</v>
      </c>
      <c r="J175" s="179" t="s">
        <v>16</v>
      </c>
      <c r="K175" s="181"/>
    </row>
    <row r="176" spans="1:11" ht="14.25">
      <c r="A176" s="185"/>
      <c r="B176" s="179" t="s">
        <v>2155</v>
      </c>
      <c r="C176" s="182">
        <v>41140</v>
      </c>
      <c r="D176" s="183">
        <v>0.395833333333333</v>
      </c>
      <c r="E176" s="179" t="s">
        <v>119</v>
      </c>
      <c r="F176" s="179" t="s">
        <v>2114</v>
      </c>
      <c r="G176" s="179" t="s">
        <v>1060</v>
      </c>
      <c r="H176" s="179">
        <v>30.1</v>
      </c>
      <c r="I176" s="179">
        <v>665.3</v>
      </c>
      <c r="J176" s="179" t="s">
        <v>16</v>
      </c>
      <c r="K176" s="181"/>
    </row>
    <row r="177" spans="1:11" ht="14.25">
      <c r="A177" s="185"/>
      <c r="B177" s="179" t="s">
        <v>2160</v>
      </c>
      <c r="C177" s="182">
        <v>41158</v>
      </c>
      <c r="D177" s="183">
        <v>0.409722222222222</v>
      </c>
      <c r="E177" s="179" t="s">
        <v>119</v>
      </c>
      <c r="F177" s="179"/>
      <c r="G177" s="179" t="s">
        <v>1060</v>
      </c>
      <c r="H177" s="179">
        <v>1</v>
      </c>
      <c r="I177" s="179">
        <v>2419.6</v>
      </c>
      <c r="J177" s="179" t="s">
        <v>16</v>
      </c>
      <c r="K177" s="181"/>
    </row>
    <row r="178" spans="1:11" ht="14.25">
      <c r="A178" s="185"/>
      <c r="B178" s="8" t="s">
        <v>2155</v>
      </c>
      <c r="C178" s="9">
        <v>41189</v>
      </c>
      <c r="D178" s="187">
        <v>0.361111111111111</v>
      </c>
      <c r="E178" s="8" t="s">
        <v>42</v>
      </c>
      <c r="F178" s="8" t="s">
        <v>2114</v>
      </c>
      <c r="G178" s="8" t="s">
        <v>1060</v>
      </c>
      <c r="H178" s="8">
        <v>14.2</v>
      </c>
      <c r="I178" s="8">
        <v>328.2</v>
      </c>
      <c r="J178" s="8" t="s">
        <v>16</v>
      </c>
      <c r="K178"/>
    </row>
    <row r="179" spans="1:11" ht="14.25">
      <c r="A179" s="178" t="s">
        <v>2449</v>
      </c>
      <c r="B179" s="179"/>
      <c r="C179" s="179"/>
      <c r="D179" s="179"/>
      <c r="E179" s="179"/>
      <c r="F179" s="179"/>
      <c r="G179" s="179"/>
      <c r="H179" s="179"/>
      <c r="I179" s="179"/>
      <c r="J179" s="179" t="s">
        <v>16</v>
      </c>
      <c r="K179" s="181"/>
    </row>
    <row r="180" spans="1:11" ht="42.75">
      <c r="A180" s="185"/>
      <c r="B180" s="179" t="s">
        <v>2448</v>
      </c>
      <c r="C180" s="182">
        <v>41049</v>
      </c>
      <c r="D180" s="183">
        <v>0.428472222222222</v>
      </c>
      <c r="E180" s="179" t="s">
        <v>119</v>
      </c>
      <c r="F180" s="179" t="s">
        <v>2450</v>
      </c>
      <c r="G180" s="179" t="s">
        <v>1060</v>
      </c>
      <c r="H180" s="179">
        <v>5.2</v>
      </c>
      <c r="I180" s="179">
        <v>178.9</v>
      </c>
      <c r="J180" s="179" t="s">
        <v>16</v>
      </c>
      <c r="K180" s="181"/>
    </row>
    <row r="181" spans="1:11" ht="14.25">
      <c r="A181" s="185"/>
      <c r="B181" s="179" t="s">
        <v>2155</v>
      </c>
      <c r="C181" s="182">
        <v>41077</v>
      </c>
      <c r="D181" s="183">
        <v>0.371527777777778</v>
      </c>
      <c r="E181" s="179" t="s">
        <v>119</v>
      </c>
      <c r="F181" s="179"/>
      <c r="G181" s="179" t="s">
        <v>1060</v>
      </c>
      <c r="H181" s="179">
        <v>6.3</v>
      </c>
      <c r="I181" s="179">
        <v>517.2</v>
      </c>
      <c r="J181" s="179" t="s">
        <v>16</v>
      </c>
      <c r="K181" s="181"/>
    </row>
    <row r="182" spans="1:11" ht="14.25">
      <c r="A182" s="185"/>
      <c r="B182" s="179" t="s">
        <v>2155</v>
      </c>
      <c r="C182" s="182">
        <v>41112</v>
      </c>
      <c r="D182" s="183">
        <v>0.395833333333333</v>
      </c>
      <c r="E182" s="179" t="s">
        <v>119</v>
      </c>
      <c r="F182" s="179"/>
      <c r="G182" s="179" t="s">
        <v>1060</v>
      </c>
      <c r="H182" s="179">
        <v>4.1</v>
      </c>
      <c r="I182" s="179">
        <v>1119.9</v>
      </c>
      <c r="J182" s="179" t="s">
        <v>16</v>
      </c>
      <c r="K182" s="181"/>
    </row>
    <row r="183" spans="1:11" ht="14.25">
      <c r="A183" s="185"/>
      <c r="B183" s="179" t="s">
        <v>2155</v>
      </c>
      <c r="C183" s="182">
        <v>41140</v>
      </c>
      <c r="D183" s="183">
        <v>0.420138888888889</v>
      </c>
      <c r="E183" s="179" t="s">
        <v>119</v>
      </c>
      <c r="F183" s="179" t="s">
        <v>2114</v>
      </c>
      <c r="G183" s="179" t="s">
        <v>1060</v>
      </c>
      <c r="H183" s="179">
        <v>7.5</v>
      </c>
      <c r="I183" s="179">
        <v>2419.6</v>
      </c>
      <c r="J183" s="179" t="s">
        <v>16</v>
      </c>
      <c r="K183" s="181"/>
    </row>
    <row r="184" spans="1:11" ht="14.25">
      <c r="A184" s="186" t="s">
        <v>2109</v>
      </c>
      <c r="B184" s="179" t="s">
        <v>2155</v>
      </c>
      <c r="C184" s="182">
        <v>41140</v>
      </c>
      <c r="D184" s="183">
        <v>0.420138888888889</v>
      </c>
      <c r="E184" s="179" t="s">
        <v>119</v>
      </c>
      <c r="F184" s="179" t="s">
        <v>2114</v>
      </c>
      <c r="G184" s="179" t="s">
        <v>1060</v>
      </c>
      <c r="H184" s="179">
        <v>14.5</v>
      </c>
      <c r="I184" s="179">
        <v>2419.6</v>
      </c>
      <c r="J184" s="179" t="s">
        <v>16</v>
      </c>
      <c r="K184" s="181" t="s">
        <v>2109</v>
      </c>
    </row>
    <row r="185" spans="1:11" ht="14.25">
      <c r="A185" s="185"/>
      <c r="B185" s="179" t="s">
        <v>2160</v>
      </c>
      <c r="C185" s="182">
        <v>41168</v>
      </c>
      <c r="D185" s="183">
        <v>0.392361111111111</v>
      </c>
      <c r="E185" s="179" t="s">
        <v>119</v>
      </c>
      <c r="F185" s="179"/>
      <c r="G185" s="179" t="s">
        <v>1060</v>
      </c>
      <c r="H185" s="179">
        <v>1</v>
      </c>
      <c r="I185" s="179">
        <v>2419.6</v>
      </c>
      <c r="J185" s="179" t="s">
        <v>16</v>
      </c>
      <c r="K185" s="181"/>
    </row>
    <row r="186" spans="1:11" ht="14.25">
      <c r="A186" s="185"/>
      <c r="B186" s="179" t="s">
        <v>2155</v>
      </c>
      <c r="C186" s="182">
        <v>41189</v>
      </c>
      <c r="D186" s="183">
        <v>0.371527777777778</v>
      </c>
      <c r="E186" s="179" t="s">
        <v>42</v>
      </c>
      <c r="F186" s="179" t="s">
        <v>2114</v>
      </c>
      <c r="G186" s="179" t="s">
        <v>1060</v>
      </c>
      <c r="H186" s="179">
        <v>23.8</v>
      </c>
      <c r="I186" s="179">
        <v>1046.2</v>
      </c>
      <c r="J186" s="179" t="s">
        <v>16</v>
      </c>
      <c r="K186" s="181"/>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AJ91"/>
  <sheetViews>
    <sheetView zoomScalePageLayoutView="0" workbookViewId="0" topLeftCell="A1">
      <selection activeCell="A1" sqref="A1"/>
    </sheetView>
  </sheetViews>
  <sheetFormatPr defaultColWidth="9.140625" defaultRowHeight="12.75"/>
  <cols>
    <col min="1" max="1" width="30.7109375" style="0" customWidth="1"/>
    <col min="2" max="2" width="16.7109375" style="0" customWidth="1"/>
    <col min="3" max="3" width="9.7109375" style="0" bestFit="1" customWidth="1"/>
    <col min="8" max="8" width="12.7109375" style="0" customWidth="1"/>
    <col min="11" max="11" width="35.7109375" style="0" customWidth="1"/>
    <col min="14" max="14" width="12.7109375" style="0" customWidth="1"/>
    <col min="15" max="15" width="10.7109375" style="0" customWidth="1"/>
    <col min="27" max="27" width="47.421875" style="0" bestFit="1" customWidth="1"/>
    <col min="36" max="36" width="54.57421875" style="0" bestFit="1" customWidth="1"/>
  </cols>
  <sheetData>
    <row r="1" spans="1:11" ht="46.5">
      <c r="A1" s="168" t="s">
        <v>0</v>
      </c>
      <c r="B1" s="168" t="s">
        <v>1</v>
      </c>
      <c r="C1" s="168" t="s">
        <v>2</v>
      </c>
      <c r="D1" s="168" t="s">
        <v>3</v>
      </c>
      <c r="E1" s="168" t="s">
        <v>4</v>
      </c>
      <c r="F1" s="168" t="s">
        <v>5</v>
      </c>
      <c r="G1" s="168" t="s">
        <v>6</v>
      </c>
      <c r="H1" s="169" t="s">
        <v>7</v>
      </c>
      <c r="I1" s="168" t="s">
        <v>8</v>
      </c>
      <c r="J1" s="168" t="s">
        <v>9</v>
      </c>
      <c r="K1" s="170" t="s">
        <v>10</v>
      </c>
    </row>
    <row r="2" spans="1:11" ht="27">
      <c r="A2" s="172"/>
      <c r="B2" s="173"/>
      <c r="C2" s="173"/>
      <c r="D2" s="173"/>
      <c r="E2" s="173"/>
      <c r="F2" s="173"/>
      <c r="G2" s="174" t="s">
        <v>11</v>
      </c>
      <c r="H2" s="175" t="s">
        <v>12</v>
      </c>
      <c r="I2" s="174" t="s">
        <v>12</v>
      </c>
      <c r="J2" s="173"/>
      <c r="K2" s="218"/>
    </row>
    <row r="3" spans="1:11" ht="14.25">
      <c r="A3" s="178" t="s">
        <v>14</v>
      </c>
      <c r="B3" s="8"/>
      <c r="C3" s="9"/>
      <c r="D3" s="8"/>
      <c r="E3" s="8"/>
      <c r="F3" s="8"/>
      <c r="G3" s="8"/>
      <c r="H3" s="8"/>
      <c r="I3" s="8"/>
      <c r="J3" s="179"/>
      <c r="K3" s="181"/>
    </row>
    <row r="4" spans="1:11" ht="14.25">
      <c r="A4" s="185"/>
      <c r="B4" s="179" t="s">
        <v>15</v>
      </c>
      <c r="C4" s="182">
        <v>41403</v>
      </c>
      <c r="D4" s="183">
        <v>0.322916666666667</v>
      </c>
      <c r="E4" s="179" t="s">
        <v>300</v>
      </c>
      <c r="F4" s="179"/>
      <c r="G4" s="179" t="s">
        <v>1060</v>
      </c>
      <c r="H4" s="179">
        <v>4.1</v>
      </c>
      <c r="I4" s="179">
        <v>435.2</v>
      </c>
      <c r="J4" s="179" t="s">
        <v>16</v>
      </c>
      <c r="K4" s="181"/>
    </row>
    <row r="5" spans="1:11" ht="14.25">
      <c r="A5" s="185"/>
      <c r="B5" s="179" t="s">
        <v>15</v>
      </c>
      <c r="C5" s="182">
        <v>41441</v>
      </c>
      <c r="D5" s="183">
        <v>0.305555555555556</v>
      </c>
      <c r="E5" s="179" t="s">
        <v>280</v>
      </c>
      <c r="F5" s="179" t="s">
        <v>16</v>
      </c>
      <c r="G5" s="179" t="s">
        <v>1060</v>
      </c>
      <c r="H5" s="179">
        <v>13.4</v>
      </c>
      <c r="I5" s="179">
        <v>1986.3</v>
      </c>
      <c r="J5" s="179" t="s">
        <v>16</v>
      </c>
      <c r="K5" s="181"/>
    </row>
    <row r="6" spans="1:11" ht="14.25">
      <c r="A6" s="185"/>
      <c r="B6" s="179" t="s">
        <v>15</v>
      </c>
      <c r="C6" s="182">
        <v>41476</v>
      </c>
      <c r="D6" s="183">
        <v>0.302083333333333</v>
      </c>
      <c r="E6" s="179" t="s">
        <v>119</v>
      </c>
      <c r="F6" s="179"/>
      <c r="G6" s="179" t="s">
        <v>1060</v>
      </c>
      <c r="H6" s="179">
        <v>19.5</v>
      </c>
      <c r="I6" s="179">
        <v>533.5</v>
      </c>
      <c r="J6" s="179" t="s">
        <v>16</v>
      </c>
      <c r="K6" s="181"/>
    </row>
    <row r="7" spans="1:11" ht="28.5">
      <c r="A7" s="185"/>
      <c r="B7" s="179" t="s">
        <v>15</v>
      </c>
      <c r="C7" s="182">
        <v>41504</v>
      </c>
      <c r="D7" s="183">
        <v>0.291666666666667</v>
      </c>
      <c r="E7" s="179" t="s">
        <v>2451</v>
      </c>
      <c r="F7" s="179"/>
      <c r="G7" s="179" t="s">
        <v>1060</v>
      </c>
      <c r="H7" s="179">
        <v>86</v>
      </c>
      <c r="I7" s="179">
        <v>1986.3</v>
      </c>
      <c r="J7" s="179" t="s">
        <v>16</v>
      </c>
      <c r="K7" s="181"/>
    </row>
    <row r="8" spans="1:11" ht="14.25">
      <c r="A8" s="185"/>
      <c r="B8" s="179" t="s">
        <v>15</v>
      </c>
      <c r="C8" s="182">
        <v>41539</v>
      </c>
      <c r="D8" s="183">
        <v>0.295138888888889</v>
      </c>
      <c r="E8" s="179" t="s">
        <v>42</v>
      </c>
      <c r="F8" s="179" t="s">
        <v>2107</v>
      </c>
      <c r="G8" s="179" t="s">
        <v>1060</v>
      </c>
      <c r="H8" s="179">
        <v>10.9</v>
      </c>
      <c r="I8" s="179">
        <v>1299.7</v>
      </c>
      <c r="J8" s="179" t="s">
        <v>16</v>
      </c>
      <c r="K8" s="181"/>
    </row>
    <row r="9" spans="1:10" ht="12.75">
      <c r="A9" s="178" t="s">
        <v>2445</v>
      </c>
      <c r="B9" s="8"/>
      <c r="C9" s="8"/>
      <c r="D9" s="8"/>
      <c r="E9" s="8"/>
      <c r="F9" s="8"/>
      <c r="G9" s="8"/>
      <c r="H9" s="8"/>
      <c r="I9" s="8"/>
      <c r="J9" s="8"/>
    </row>
    <row r="10" spans="1:10" ht="14.25">
      <c r="A10" s="185"/>
      <c r="B10" s="179" t="s">
        <v>15</v>
      </c>
      <c r="C10" s="182">
        <v>41413</v>
      </c>
      <c r="D10" s="183">
        <v>0.329861111111111</v>
      </c>
      <c r="E10" s="179" t="s">
        <v>300</v>
      </c>
      <c r="F10" s="179"/>
      <c r="G10" s="179" t="s">
        <v>1060</v>
      </c>
      <c r="H10" s="179">
        <v>2</v>
      </c>
      <c r="I10" s="179">
        <v>242.7</v>
      </c>
      <c r="J10" s="179" t="s">
        <v>16</v>
      </c>
    </row>
    <row r="11" spans="1:10" ht="14.25">
      <c r="A11" s="185"/>
      <c r="B11" s="179" t="s">
        <v>15</v>
      </c>
      <c r="C11" s="182">
        <v>41441</v>
      </c>
      <c r="D11" s="183">
        <v>0.3125</v>
      </c>
      <c r="E11" s="179" t="s">
        <v>280</v>
      </c>
      <c r="F11" s="179" t="s">
        <v>16</v>
      </c>
      <c r="G11" s="179" t="s">
        <v>1060</v>
      </c>
      <c r="H11" s="179">
        <v>16</v>
      </c>
      <c r="I11" s="179">
        <v>2419.6</v>
      </c>
      <c r="J11" s="179" t="s">
        <v>16</v>
      </c>
    </row>
    <row r="12" spans="1:10" ht="14.25">
      <c r="A12" s="185"/>
      <c r="B12" s="179" t="s">
        <v>15</v>
      </c>
      <c r="C12" s="182">
        <v>41476</v>
      </c>
      <c r="D12" s="183">
        <v>0.309027777777778</v>
      </c>
      <c r="E12" s="179" t="s">
        <v>119</v>
      </c>
      <c r="F12" s="179"/>
      <c r="G12" s="179" t="s">
        <v>1060</v>
      </c>
      <c r="H12" s="179">
        <v>20.6</v>
      </c>
      <c r="I12" s="179">
        <v>2419.6</v>
      </c>
      <c r="J12" s="179" t="s">
        <v>16</v>
      </c>
    </row>
    <row r="13" spans="1:10" ht="28.5">
      <c r="A13" s="185"/>
      <c r="B13" s="179" t="s">
        <v>15</v>
      </c>
      <c r="C13" s="182">
        <v>41504</v>
      </c>
      <c r="D13" s="183">
        <v>0.298611111111111</v>
      </c>
      <c r="E13" s="179" t="s">
        <v>2451</v>
      </c>
      <c r="F13" s="179" t="s">
        <v>16</v>
      </c>
      <c r="G13" s="179" t="s">
        <v>1060</v>
      </c>
      <c r="H13" s="179">
        <v>6.3</v>
      </c>
      <c r="I13" s="179">
        <v>2419.6</v>
      </c>
      <c r="J13" s="179" t="s">
        <v>16</v>
      </c>
    </row>
    <row r="14" spans="1:10" ht="14.25">
      <c r="A14" s="185"/>
      <c r="B14" s="179" t="s">
        <v>15</v>
      </c>
      <c r="C14" s="182">
        <v>41539</v>
      </c>
      <c r="D14" s="183">
        <v>0.302083333333333</v>
      </c>
      <c r="E14" s="179" t="s">
        <v>42</v>
      </c>
      <c r="F14" s="179" t="s">
        <v>2107</v>
      </c>
      <c r="G14" s="179" t="s">
        <v>1060</v>
      </c>
      <c r="H14" s="179">
        <v>20.1</v>
      </c>
      <c r="I14" s="179">
        <v>2419.6</v>
      </c>
      <c r="J14" s="179" t="s">
        <v>16</v>
      </c>
    </row>
    <row r="15" spans="1:10" ht="12.75">
      <c r="A15" s="178" t="s">
        <v>2452</v>
      </c>
      <c r="B15" s="8"/>
      <c r="C15" s="9"/>
      <c r="D15" s="8"/>
      <c r="E15" s="8"/>
      <c r="F15" s="8"/>
      <c r="G15" s="8"/>
      <c r="H15" s="8"/>
      <c r="I15" s="8"/>
      <c r="J15" s="8"/>
    </row>
    <row r="16" spans="1:11" ht="28.5">
      <c r="A16" s="185"/>
      <c r="B16" s="179" t="s">
        <v>15</v>
      </c>
      <c r="C16" s="182">
        <v>41413</v>
      </c>
      <c r="D16" s="183">
        <v>0.340277777777778</v>
      </c>
      <c r="E16" s="179" t="s">
        <v>42</v>
      </c>
      <c r="F16" s="179"/>
      <c r="G16" s="179" t="s">
        <v>1060</v>
      </c>
      <c r="H16" s="179">
        <v>8.6</v>
      </c>
      <c r="I16" s="179">
        <v>579.4</v>
      </c>
      <c r="J16" s="179" t="s">
        <v>16</v>
      </c>
      <c r="K16" s="181" t="s">
        <v>2453</v>
      </c>
    </row>
    <row r="17" spans="1:11" ht="14.25">
      <c r="A17" s="185"/>
      <c r="B17" s="179" t="s">
        <v>15</v>
      </c>
      <c r="C17" s="182">
        <v>41441</v>
      </c>
      <c r="D17" s="183">
        <v>0.326388888888889</v>
      </c>
      <c r="E17" s="179" t="s">
        <v>119</v>
      </c>
      <c r="F17" s="179" t="s">
        <v>16</v>
      </c>
      <c r="G17" s="179" t="s">
        <v>1060</v>
      </c>
      <c r="H17" s="179">
        <v>32.7</v>
      </c>
      <c r="I17" s="179">
        <v>2419.6</v>
      </c>
      <c r="J17" s="179" t="s">
        <v>16</v>
      </c>
      <c r="K17" s="181"/>
    </row>
    <row r="18" spans="1:11" ht="28.5">
      <c r="A18" s="185"/>
      <c r="B18" s="179" t="s">
        <v>15</v>
      </c>
      <c r="C18" s="182">
        <v>41476</v>
      </c>
      <c r="D18" s="183">
        <v>0.322916666666667</v>
      </c>
      <c r="E18" s="179" t="s">
        <v>119</v>
      </c>
      <c r="F18" s="179"/>
      <c r="G18" s="179" t="s">
        <v>1060</v>
      </c>
      <c r="H18" s="179">
        <v>95.4</v>
      </c>
      <c r="I18" s="179">
        <v>1011.2</v>
      </c>
      <c r="J18" s="179" t="s">
        <v>16</v>
      </c>
      <c r="K18" s="181" t="s">
        <v>2454</v>
      </c>
    </row>
    <row r="19" spans="1:11" ht="28.5">
      <c r="A19" s="185"/>
      <c r="B19" s="179" t="s">
        <v>15</v>
      </c>
      <c r="C19" s="182">
        <v>41504</v>
      </c>
      <c r="D19" s="183">
        <v>0.315972222222222</v>
      </c>
      <c r="E19" s="179" t="s">
        <v>42</v>
      </c>
      <c r="F19" s="179" t="s">
        <v>16</v>
      </c>
      <c r="G19" s="179" t="s">
        <v>1060</v>
      </c>
      <c r="H19" s="179">
        <v>71.2</v>
      </c>
      <c r="I19" s="179">
        <v>2419.6</v>
      </c>
      <c r="J19" s="179" t="s">
        <v>16</v>
      </c>
      <c r="K19" s="181" t="s">
        <v>2454</v>
      </c>
    </row>
    <row r="20" spans="1:11" ht="14.25">
      <c r="A20" s="186" t="s">
        <v>2109</v>
      </c>
      <c r="B20" s="179" t="s">
        <v>15</v>
      </c>
      <c r="C20" s="182">
        <v>41504</v>
      </c>
      <c r="D20" s="183">
        <v>0.316666666666667</v>
      </c>
      <c r="E20" s="179" t="s">
        <v>42</v>
      </c>
      <c r="F20" s="179" t="s">
        <v>16</v>
      </c>
      <c r="G20" s="179" t="s">
        <v>1060</v>
      </c>
      <c r="H20" s="179">
        <v>66.3</v>
      </c>
      <c r="I20" s="179">
        <v>2419.6</v>
      </c>
      <c r="J20" s="179" t="s">
        <v>16</v>
      </c>
      <c r="K20" s="181" t="s">
        <v>2455</v>
      </c>
    </row>
    <row r="21" spans="1:11" ht="14.25">
      <c r="A21" s="185"/>
      <c r="B21" s="179" t="s">
        <v>15</v>
      </c>
      <c r="C21" s="182">
        <v>41539</v>
      </c>
      <c r="D21" s="183">
        <v>0.315972222222222</v>
      </c>
      <c r="E21" s="179" t="s">
        <v>42</v>
      </c>
      <c r="F21" s="179" t="s">
        <v>2107</v>
      </c>
      <c r="G21" s="179" t="s">
        <v>1060</v>
      </c>
      <c r="H21" s="179">
        <v>114.5</v>
      </c>
      <c r="I21" s="179">
        <v>2419.6</v>
      </c>
      <c r="J21" s="179" t="s">
        <v>16</v>
      </c>
      <c r="K21" s="181"/>
    </row>
    <row r="22" spans="1:10" ht="12.75">
      <c r="A22" s="178" t="s">
        <v>2447</v>
      </c>
      <c r="B22" s="8"/>
      <c r="C22" s="9"/>
      <c r="D22" s="8"/>
      <c r="E22" s="8"/>
      <c r="F22" s="8"/>
      <c r="G22" s="8"/>
      <c r="H22" s="8"/>
      <c r="I22" s="8"/>
      <c r="J22" s="8"/>
    </row>
    <row r="23" spans="1:11" ht="14.25">
      <c r="A23" s="185"/>
      <c r="B23" s="179" t="s">
        <v>2456</v>
      </c>
      <c r="C23" s="182">
        <v>41413</v>
      </c>
      <c r="D23" s="183">
        <v>0.372222222222222</v>
      </c>
      <c r="E23" s="179" t="s">
        <v>42</v>
      </c>
      <c r="F23" s="179"/>
      <c r="G23" s="179" t="s">
        <v>1060</v>
      </c>
      <c r="H23" s="179">
        <v>3.1</v>
      </c>
      <c r="I23" s="179">
        <v>770.1</v>
      </c>
      <c r="J23" s="179" t="s">
        <v>16</v>
      </c>
      <c r="K23" s="181"/>
    </row>
    <row r="24" spans="1:11" ht="14.25">
      <c r="A24" s="185"/>
      <c r="B24" s="179" t="s">
        <v>2456</v>
      </c>
      <c r="C24" s="182">
        <v>41441</v>
      </c>
      <c r="D24" s="183">
        <v>0.388888888888889</v>
      </c>
      <c r="E24" s="179" t="s">
        <v>119</v>
      </c>
      <c r="F24" s="179"/>
      <c r="G24" s="179" t="s">
        <v>1060</v>
      </c>
      <c r="H24" s="179">
        <v>16.1</v>
      </c>
      <c r="I24" s="179">
        <v>1119.9</v>
      </c>
      <c r="J24" s="179" t="s">
        <v>16</v>
      </c>
      <c r="K24" s="181"/>
    </row>
    <row r="25" spans="1:11" ht="14.25">
      <c r="A25" s="186" t="s">
        <v>2109</v>
      </c>
      <c r="B25" s="179" t="s">
        <v>2456</v>
      </c>
      <c r="C25" s="182">
        <v>41441</v>
      </c>
      <c r="D25" s="183">
        <v>0.388888888888889</v>
      </c>
      <c r="E25" s="179" t="s">
        <v>119</v>
      </c>
      <c r="F25" s="179"/>
      <c r="G25" s="179" t="s">
        <v>1060</v>
      </c>
      <c r="H25" s="179">
        <v>23.8</v>
      </c>
      <c r="I25" s="179">
        <v>727</v>
      </c>
      <c r="J25" s="179" t="s">
        <v>16</v>
      </c>
      <c r="K25" s="181" t="s">
        <v>2109</v>
      </c>
    </row>
    <row r="26" spans="1:11" ht="28.5">
      <c r="A26" s="185"/>
      <c r="B26" s="179" t="s">
        <v>2155</v>
      </c>
      <c r="C26" s="182">
        <v>41476</v>
      </c>
      <c r="D26" s="183">
        <v>0.399305555555556</v>
      </c>
      <c r="E26" s="179" t="s">
        <v>119</v>
      </c>
      <c r="F26" s="179"/>
      <c r="G26" s="179" t="s">
        <v>1060</v>
      </c>
      <c r="H26" s="179">
        <v>17.9</v>
      </c>
      <c r="I26" s="179">
        <v>791.5</v>
      </c>
      <c r="J26" s="179" t="s">
        <v>16</v>
      </c>
      <c r="K26" s="181" t="s">
        <v>2457</v>
      </c>
    </row>
    <row r="27" spans="1:11" ht="28.5">
      <c r="A27" s="185"/>
      <c r="B27" s="179" t="s">
        <v>2155</v>
      </c>
      <c r="C27" s="182">
        <v>41504</v>
      </c>
      <c r="D27" s="183">
        <v>0.388888888888889</v>
      </c>
      <c r="E27" s="179" t="s">
        <v>42</v>
      </c>
      <c r="F27" s="179" t="s">
        <v>2458</v>
      </c>
      <c r="G27" s="179" t="s">
        <v>1060</v>
      </c>
      <c r="H27" s="179">
        <v>12.1</v>
      </c>
      <c r="I27" s="179">
        <v>2419.6</v>
      </c>
      <c r="J27" s="179" t="s">
        <v>16</v>
      </c>
      <c r="K27" s="181"/>
    </row>
    <row r="28" spans="1:11" ht="28.5">
      <c r="A28" s="178"/>
      <c r="B28" s="179" t="s">
        <v>2155</v>
      </c>
      <c r="C28" s="182">
        <v>41539</v>
      </c>
      <c r="D28" s="183">
        <v>0.385416666666667</v>
      </c>
      <c r="E28" s="179" t="s">
        <v>2089</v>
      </c>
      <c r="F28" s="179" t="s">
        <v>2157</v>
      </c>
      <c r="G28" s="179" t="s">
        <v>1060</v>
      </c>
      <c r="H28" s="179">
        <v>9.7</v>
      </c>
      <c r="I28" s="179">
        <v>1203.3</v>
      </c>
      <c r="J28" s="179" t="s">
        <v>16</v>
      </c>
      <c r="K28" s="181"/>
    </row>
    <row r="29" spans="1:10" ht="12.75">
      <c r="A29" s="178" t="s">
        <v>2449</v>
      </c>
      <c r="B29" s="8"/>
      <c r="C29" s="9"/>
      <c r="D29" s="8"/>
      <c r="E29" s="8"/>
      <c r="F29" s="8"/>
      <c r="G29" s="8"/>
      <c r="H29" s="8"/>
      <c r="I29" s="8"/>
      <c r="J29" s="8"/>
    </row>
    <row r="30" spans="1:11" ht="14.25">
      <c r="A30" s="185"/>
      <c r="B30" s="179" t="s">
        <v>2155</v>
      </c>
      <c r="C30" s="182">
        <v>41413</v>
      </c>
      <c r="D30" s="183">
        <v>0.361111111111111</v>
      </c>
      <c r="E30" s="179" t="s">
        <v>42</v>
      </c>
      <c r="F30" s="179"/>
      <c r="G30" s="179" t="s">
        <v>1060</v>
      </c>
      <c r="H30" s="179">
        <v>31.2</v>
      </c>
      <c r="I30" s="179">
        <v>816.4</v>
      </c>
      <c r="J30" s="179" t="s">
        <v>16</v>
      </c>
      <c r="K30" s="181"/>
    </row>
    <row r="31" spans="1:11" ht="28.5">
      <c r="A31" s="185"/>
      <c r="B31" s="179" t="s">
        <v>2456</v>
      </c>
      <c r="C31" s="182">
        <v>41441</v>
      </c>
      <c r="D31" s="183">
        <v>0.373611111111111</v>
      </c>
      <c r="E31" s="179" t="s">
        <v>119</v>
      </c>
      <c r="F31" s="179"/>
      <c r="G31" s="179" t="s">
        <v>1060</v>
      </c>
      <c r="H31" s="179">
        <v>22.8</v>
      </c>
      <c r="I31" s="179">
        <v>727</v>
      </c>
      <c r="J31" s="179" t="s">
        <v>16</v>
      </c>
      <c r="K31" s="181" t="s">
        <v>2459</v>
      </c>
    </row>
    <row r="32" spans="1:11" ht="14.25">
      <c r="A32" s="185"/>
      <c r="B32" s="179" t="s">
        <v>2155</v>
      </c>
      <c r="C32" s="182">
        <v>41476</v>
      </c>
      <c r="D32" s="183">
        <v>0.385416666666667</v>
      </c>
      <c r="E32" s="179" t="s">
        <v>42</v>
      </c>
      <c r="F32" s="179"/>
      <c r="G32" s="179" t="s">
        <v>1060</v>
      </c>
      <c r="H32" s="179">
        <v>10.4</v>
      </c>
      <c r="I32" s="179">
        <v>2419.6</v>
      </c>
      <c r="J32" s="179" t="s">
        <v>16</v>
      </c>
      <c r="K32" s="181" t="s">
        <v>2460</v>
      </c>
    </row>
    <row r="33" spans="1:11" ht="14.25">
      <c r="A33" s="185"/>
      <c r="B33" s="179" t="s">
        <v>2155</v>
      </c>
      <c r="C33" s="182">
        <v>41504</v>
      </c>
      <c r="D33" s="183">
        <v>0.402777777777778</v>
      </c>
      <c r="E33" s="179" t="s">
        <v>119</v>
      </c>
      <c r="F33" s="179"/>
      <c r="G33" s="179" t="s">
        <v>1060</v>
      </c>
      <c r="H33" s="179">
        <v>0</v>
      </c>
      <c r="I33" s="179">
        <v>2419.6</v>
      </c>
      <c r="J33" s="179" t="s">
        <v>16</v>
      </c>
      <c r="K33" s="181"/>
    </row>
    <row r="34" spans="1:11" ht="28.5">
      <c r="A34" s="185"/>
      <c r="B34" s="179" t="s">
        <v>2155</v>
      </c>
      <c r="C34" s="182">
        <v>41539</v>
      </c>
      <c r="D34" s="183">
        <v>0.395833333333333</v>
      </c>
      <c r="E34" s="179" t="s">
        <v>2089</v>
      </c>
      <c r="F34" s="179" t="s">
        <v>2157</v>
      </c>
      <c r="G34" s="179" t="s">
        <v>1060</v>
      </c>
      <c r="H34" s="179">
        <v>118.7</v>
      </c>
      <c r="I34" s="179">
        <v>1119.9</v>
      </c>
      <c r="J34" s="179" t="s">
        <v>16</v>
      </c>
      <c r="K34" s="181"/>
    </row>
    <row r="36" spans="1:36" ht="12.75">
      <c r="A36" s="193"/>
      <c r="B36" s="193"/>
      <c r="C36" s="193"/>
      <c r="D36" s="193"/>
      <c r="E36" s="193"/>
      <c r="F36" s="193"/>
      <c r="G36" s="193"/>
      <c r="H36" s="193"/>
      <c r="I36" s="193"/>
      <c r="J36" s="193"/>
      <c r="K36" s="193"/>
      <c r="L36" s="193"/>
      <c r="M36" s="193"/>
      <c r="N36" s="193"/>
      <c r="O36" s="193"/>
      <c r="P36" s="193"/>
      <c r="Q36" s="193"/>
      <c r="R36" s="193"/>
      <c r="S36" s="193"/>
      <c r="T36" s="193"/>
      <c r="U36" s="193"/>
      <c r="V36" s="193"/>
      <c r="W36" s="193"/>
      <c r="X36" s="193"/>
      <c r="Y36" s="193"/>
      <c r="Z36" s="193"/>
      <c r="AA36" s="193"/>
      <c r="AB36" s="193"/>
      <c r="AC36" s="193"/>
      <c r="AD36" s="193"/>
      <c r="AE36" s="193"/>
      <c r="AF36" s="193"/>
      <c r="AG36" s="193"/>
      <c r="AH36" s="193"/>
      <c r="AI36" s="193"/>
      <c r="AJ36" s="193"/>
    </row>
    <row r="38" spans="1:36" ht="13.5" thickBot="1">
      <c r="A38" s="125" t="s">
        <v>0</v>
      </c>
      <c r="B38" s="125" t="s">
        <v>1</v>
      </c>
      <c r="C38" s="125" t="s">
        <v>1446</v>
      </c>
      <c r="D38" s="125" t="s">
        <v>1447</v>
      </c>
      <c r="E38" s="125" t="s">
        <v>1448</v>
      </c>
      <c r="F38" s="125" t="s">
        <v>1449</v>
      </c>
      <c r="G38" s="199" t="s">
        <v>1450</v>
      </c>
      <c r="H38" s="125" t="s">
        <v>1451</v>
      </c>
      <c r="I38" s="125" t="s">
        <v>1452</v>
      </c>
      <c r="J38" s="125" t="s">
        <v>1453</v>
      </c>
      <c r="K38" s="125" t="s">
        <v>612</v>
      </c>
      <c r="L38" s="125" t="s">
        <v>1454</v>
      </c>
      <c r="M38" s="125" t="s">
        <v>1455</v>
      </c>
      <c r="N38" s="125" t="s">
        <v>265</v>
      </c>
      <c r="O38" s="125" t="s">
        <v>266</v>
      </c>
      <c r="P38" s="125" t="s">
        <v>1456</v>
      </c>
      <c r="Q38" s="125" t="s">
        <v>1457</v>
      </c>
      <c r="R38" s="125" t="s">
        <v>1458</v>
      </c>
      <c r="S38" s="125" t="s">
        <v>1459</v>
      </c>
      <c r="T38" s="125" t="s">
        <v>1460</v>
      </c>
      <c r="U38" s="125" t="s">
        <v>1461</v>
      </c>
      <c r="V38" s="125" t="s">
        <v>1462</v>
      </c>
      <c r="W38" s="125" t="s">
        <v>1463</v>
      </c>
      <c r="X38" s="125" t="s">
        <v>1104</v>
      </c>
      <c r="Y38" s="125" t="s">
        <v>1105</v>
      </c>
      <c r="Z38" s="125" t="s">
        <v>1106</v>
      </c>
      <c r="AA38" s="125" t="s">
        <v>10</v>
      </c>
      <c r="AB38" s="125" t="s">
        <v>1107</v>
      </c>
      <c r="AC38" s="125" t="s">
        <v>994</v>
      </c>
      <c r="AD38" s="125" t="s">
        <v>1108</v>
      </c>
      <c r="AE38" s="125" t="s">
        <v>1109</v>
      </c>
      <c r="AF38" s="125" t="s">
        <v>1110</v>
      </c>
      <c r="AG38" s="125" t="s">
        <v>1111</v>
      </c>
      <c r="AH38" s="125" t="s">
        <v>1112</v>
      </c>
      <c r="AI38" s="126" t="s">
        <v>1113</v>
      </c>
      <c r="AJ38" s="125" t="s">
        <v>1114</v>
      </c>
    </row>
    <row r="39" spans="1:36" ht="12.75">
      <c r="A39" s="133"/>
      <c r="B39" s="133"/>
      <c r="C39" s="91"/>
      <c r="D39" s="91"/>
      <c r="E39" s="133" t="s">
        <v>1117</v>
      </c>
      <c r="F39" s="91"/>
      <c r="G39" s="148"/>
      <c r="H39" s="133"/>
      <c r="I39" s="91"/>
      <c r="J39" s="91"/>
      <c r="K39" s="91"/>
      <c r="L39" s="91"/>
      <c r="M39" s="91"/>
      <c r="N39" s="91"/>
      <c r="O39" s="133"/>
      <c r="P39" s="91"/>
      <c r="Q39" s="91"/>
      <c r="R39" s="91"/>
      <c r="S39" s="91"/>
      <c r="T39" s="91"/>
      <c r="U39" s="91"/>
      <c r="V39" s="91"/>
      <c r="W39" s="91"/>
      <c r="X39" s="91"/>
      <c r="Y39" s="91"/>
      <c r="Z39" s="91"/>
      <c r="AA39" s="133"/>
      <c r="AB39" s="133" t="s">
        <v>1115</v>
      </c>
      <c r="AC39" s="133" t="s">
        <v>1116</v>
      </c>
      <c r="AD39" s="133" t="s">
        <v>1117</v>
      </c>
      <c r="AE39" s="91"/>
      <c r="AF39" s="91"/>
      <c r="AG39" s="91"/>
      <c r="AH39" s="91"/>
      <c r="AI39" s="122"/>
      <c r="AJ39" s="91"/>
    </row>
    <row r="40" spans="1:36" ht="12.75">
      <c r="A40" s="133"/>
      <c r="B40" s="133"/>
      <c r="C40" s="91"/>
      <c r="D40" s="91"/>
      <c r="E40" s="91"/>
      <c r="F40" s="91"/>
      <c r="G40" s="148"/>
      <c r="H40" s="133"/>
      <c r="I40" s="91"/>
      <c r="J40" s="91"/>
      <c r="K40" s="91"/>
      <c r="L40" s="91"/>
      <c r="M40" s="91"/>
      <c r="N40" s="91"/>
      <c r="O40" s="133"/>
      <c r="P40" s="91"/>
      <c r="Q40" s="91"/>
      <c r="R40" s="91"/>
      <c r="S40" s="91"/>
      <c r="T40" s="91"/>
      <c r="U40" s="91"/>
      <c r="V40" s="91"/>
      <c r="W40" s="91"/>
      <c r="X40" s="91"/>
      <c r="Y40" s="91"/>
      <c r="Z40" s="91"/>
      <c r="AA40" s="133"/>
      <c r="AB40" s="91"/>
      <c r="AC40" s="91"/>
      <c r="AD40" s="91"/>
      <c r="AE40" s="91"/>
      <c r="AF40" s="91"/>
      <c r="AG40" s="91"/>
      <c r="AH40" s="91"/>
      <c r="AI40" s="122"/>
      <c r="AJ40" s="91"/>
    </row>
    <row r="41" spans="1:36" ht="12.75">
      <c r="A41" s="133" t="s">
        <v>346</v>
      </c>
      <c r="B41" s="133" t="s">
        <v>348</v>
      </c>
      <c r="C41" s="139">
        <v>41414</v>
      </c>
      <c r="D41" s="141">
        <v>0.34027777777777773</v>
      </c>
      <c r="E41" s="133"/>
      <c r="F41" s="91"/>
      <c r="G41" s="195"/>
      <c r="H41" s="194" t="s">
        <v>1889</v>
      </c>
      <c r="I41" s="194" t="s">
        <v>630</v>
      </c>
      <c r="J41" s="91">
        <v>0.25</v>
      </c>
      <c r="K41" s="133">
        <v>1</v>
      </c>
      <c r="L41" s="94">
        <v>0.3611111111111111</v>
      </c>
      <c r="M41" s="94"/>
      <c r="N41" s="194" t="s">
        <v>218</v>
      </c>
      <c r="O41" s="194" t="s">
        <v>297</v>
      </c>
      <c r="P41" s="91"/>
      <c r="Q41" s="91"/>
      <c r="R41" s="91"/>
      <c r="S41" s="91"/>
      <c r="T41" s="91"/>
      <c r="U41" s="91"/>
      <c r="V41" s="91"/>
      <c r="W41" s="91"/>
      <c r="X41" s="91"/>
      <c r="Y41" s="91"/>
      <c r="Z41" s="91"/>
      <c r="AA41" s="194"/>
      <c r="AB41" s="91"/>
      <c r="AC41" s="133">
        <v>1.8</v>
      </c>
      <c r="AD41" s="133">
        <v>15.2</v>
      </c>
      <c r="AE41" s="133">
        <v>7.3</v>
      </c>
      <c r="AF41" s="133">
        <v>9.1</v>
      </c>
      <c r="AG41" s="133">
        <v>9.2</v>
      </c>
      <c r="AH41" s="91"/>
      <c r="AI41" s="134">
        <v>9.15</v>
      </c>
      <c r="AJ41" s="91" t="s">
        <v>2461</v>
      </c>
    </row>
    <row r="42" spans="1:36" ht="12.75">
      <c r="A42" s="133" t="s">
        <v>346</v>
      </c>
      <c r="B42" s="194" t="s">
        <v>348</v>
      </c>
      <c r="C42" s="139">
        <v>41442</v>
      </c>
      <c r="D42" s="141">
        <v>0.5069444444444444</v>
      </c>
      <c r="E42" s="133">
        <v>18.5</v>
      </c>
      <c r="F42" s="91" t="s">
        <v>2462</v>
      </c>
      <c r="G42" s="195" t="s">
        <v>1656</v>
      </c>
      <c r="H42" s="194" t="s">
        <v>42</v>
      </c>
      <c r="I42" s="194" t="s">
        <v>625</v>
      </c>
      <c r="J42" s="133"/>
      <c r="K42" s="133">
        <v>2</v>
      </c>
      <c r="L42" s="141"/>
      <c r="M42" s="141"/>
      <c r="N42" s="194" t="s">
        <v>225</v>
      </c>
      <c r="O42" s="194" t="s">
        <v>297</v>
      </c>
      <c r="P42" s="91"/>
      <c r="Q42" s="91"/>
      <c r="R42" s="91"/>
      <c r="S42" s="91"/>
      <c r="T42" s="91"/>
      <c r="U42" s="91"/>
      <c r="V42" s="91"/>
      <c r="W42" s="91"/>
      <c r="X42" s="91"/>
      <c r="Y42" s="91"/>
      <c r="Z42" s="91"/>
      <c r="AA42" s="133"/>
      <c r="AB42" s="91"/>
      <c r="AC42" s="133">
        <v>1.2</v>
      </c>
      <c r="AD42" s="133"/>
      <c r="AE42" s="133">
        <v>7.2</v>
      </c>
      <c r="AF42" s="133">
        <v>8.9</v>
      </c>
      <c r="AG42" s="133">
        <v>9</v>
      </c>
      <c r="AH42" s="133"/>
      <c r="AI42" s="122">
        <v>9</v>
      </c>
      <c r="AJ42" s="91" t="s">
        <v>2463</v>
      </c>
    </row>
    <row r="43" spans="1:36" ht="12.75">
      <c r="A43" s="133" t="s">
        <v>346</v>
      </c>
      <c r="B43" s="194" t="s">
        <v>2311</v>
      </c>
      <c r="C43" s="139">
        <v>41476</v>
      </c>
      <c r="D43" s="141">
        <v>0.375</v>
      </c>
      <c r="E43" s="133">
        <v>19</v>
      </c>
      <c r="F43" s="91"/>
      <c r="G43" s="195"/>
      <c r="H43" s="194" t="s">
        <v>2309</v>
      </c>
      <c r="I43" s="194" t="s">
        <v>625</v>
      </c>
      <c r="J43" s="133"/>
      <c r="K43" s="133">
        <v>1</v>
      </c>
      <c r="L43" s="94">
        <v>0.4694444444444445</v>
      </c>
      <c r="M43" s="94"/>
      <c r="N43" s="194" t="s">
        <v>211</v>
      </c>
      <c r="O43" s="133" t="s">
        <v>286</v>
      </c>
      <c r="P43" s="91"/>
      <c r="Q43" s="91"/>
      <c r="R43" s="91"/>
      <c r="S43" s="91"/>
      <c r="T43" s="91"/>
      <c r="U43" s="91"/>
      <c r="V43" s="91"/>
      <c r="W43" s="91"/>
      <c r="X43" s="91"/>
      <c r="Y43" s="91"/>
      <c r="Z43" s="91"/>
      <c r="AA43" s="133"/>
      <c r="AB43" s="91"/>
      <c r="AC43" s="133">
        <v>0.7</v>
      </c>
      <c r="AD43" s="133">
        <v>25</v>
      </c>
      <c r="AE43" s="133">
        <v>7</v>
      </c>
      <c r="AF43" s="133">
        <v>6.8</v>
      </c>
      <c r="AG43" s="133">
        <v>7</v>
      </c>
      <c r="AH43" s="133"/>
      <c r="AI43" s="122">
        <v>6.9</v>
      </c>
      <c r="AJ43" s="91" t="s">
        <v>2464</v>
      </c>
    </row>
    <row r="44" spans="1:36" ht="12.75">
      <c r="A44" s="133" t="s">
        <v>346</v>
      </c>
      <c r="B44" s="194" t="s">
        <v>348</v>
      </c>
      <c r="C44" s="197">
        <v>41504</v>
      </c>
      <c r="D44" s="141">
        <v>0.5104166666666666</v>
      </c>
      <c r="E44" s="133">
        <v>25.3</v>
      </c>
      <c r="F44" s="194"/>
      <c r="G44" s="195"/>
      <c r="H44" s="194" t="s">
        <v>42</v>
      </c>
      <c r="I44" s="194" t="s">
        <v>625</v>
      </c>
      <c r="J44" s="133"/>
      <c r="K44" s="133">
        <v>5</v>
      </c>
      <c r="L44" s="141"/>
      <c r="M44" s="141"/>
      <c r="N44" s="194" t="s">
        <v>214</v>
      </c>
      <c r="O44" s="194" t="s">
        <v>297</v>
      </c>
      <c r="P44" s="91"/>
      <c r="Q44" s="91"/>
      <c r="R44" s="91"/>
      <c r="S44" s="91"/>
      <c r="T44" s="133"/>
      <c r="U44" s="91"/>
      <c r="V44" s="91"/>
      <c r="W44" s="91"/>
      <c r="X44" s="91"/>
      <c r="Y44" s="91"/>
      <c r="Z44" s="91"/>
      <c r="AA44" s="133"/>
      <c r="AB44" s="91"/>
      <c r="AC44" s="133">
        <v>0.9</v>
      </c>
      <c r="AD44" s="133"/>
      <c r="AE44" s="133">
        <v>7.2</v>
      </c>
      <c r="AF44" s="133">
        <v>7.8</v>
      </c>
      <c r="AG44" s="133">
        <v>7.5</v>
      </c>
      <c r="AH44" s="91"/>
      <c r="AI44" s="134">
        <v>7.7</v>
      </c>
      <c r="AJ44" s="91" t="s">
        <v>2465</v>
      </c>
    </row>
    <row r="45" spans="1:36" ht="12.75">
      <c r="A45" s="194" t="s">
        <v>346</v>
      </c>
      <c r="B45" s="194" t="s">
        <v>348</v>
      </c>
      <c r="C45" s="197">
        <v>41539</v>
      </c>
      <c r="D45" s="141">
        <v>0.32083333333333336</v>
      </c>
      <c r="E45" s="133">
        <v>19.2</v>
      </c>
      <c r="F45" s="194" t="s">
        <v>284</v>
      </c>
      <c r="G45" s="195" t="s">
        <v>686</v>
      </c>
      <c r="H45" s="194" t="s">
        <v>42</v>
      </c>
      <c r="I45" s="194" t="s">
        <v>630</v>
      </c>
      <c r="J45" s="91">
        <v>0.1</v>
      </c>
      <c r="K45" s="133">
        <v>1</v>
      </c>
      <c r="L45" s="141">
        <v>0.6284722222222222</v>
      </c>
      <c r="M45" s="141">
        <v>0.3680555555555556</v>
      </c>
      <c r="N45" s="194" t="s">
        <v>225</v>
      </c>
      <c r="O45" s="194" t="s">
        <v>352</v>
      </c>
      <c r="P45" s="91"/>
      <c r="Q45" s="91"/>
      <c r="R45" s="91"/>
      <c r="S45" s="91"/>
      <c r="T45" s="194"/>
      <c r="U45" s="91"/>
      <c r="V45" s="91"/>
      <c r="W45" s="133"/>
      <c r="X45" s="91"/>
      <c r="Y45" s="91"/>
      <c r="Z45" s="91"/>
      <c r="AA45" s="194"/>
      <c r="AB45" s="91"/>
      <c r="AC45" s="133">
        <v>0.9</v>
      </c>
      <c r="AD45" s="133">
        <v>18</v>
      </c>
      <c r="AE45" s="133">
        <v>7.2</v>
      </c>
      <c r="AF45" s="133">
        <v>8.6</v>
      </c>
      <c r="AG45" s="133">
        <v>8.3</v>
      </c>
      <c r="AH45" s="91"/>
      <c r="AI45" s="134">
        <v>8.5</v>
      </c>
      <c r="AJ45" s="91" t="s">
        <v>2407</v>
      </c>
    </row>
    <row r="46" spans="1:36" ht="12.75">
      <c r="A46" s="133"/>
      <c r="B46" s="133"/>
      <c r="C46" s="91"/>
      <c r="D46" s="91"/>
      <c r="E46" s="91"/>
      <c r="F46" s="91"/>
      <c r="G46" s="148"/>
      <c r="H46" s="133"/>
      <c r="I46" s="91"/>
      <c r="J46" s="91"/>
      <c r="K46" s="91"/>
      <c r="L46" s="91"/>
      <c r="M46" s="91"/>
      <c r="N46" s="91"/>
      <c r="O46" s="133"/>
      <c r="P46" s="91"/>
      <c r="Q46" s="91"/>
      <c r="R46" s="91"/>
      <c r="S46" s="91"/>
      <c r="T46" s="91"/>
      <c r="U46" s="91"/>
      <c r="V46" s="91"/>
      <c r="W46" s="91"/>
      <c r="X46" s="91"/>
      <c r="Y46" s="91"/>
      <c r="Z46" s="91"/>
      <c r="AA46" s="133"/>
      <c r="AB46" s="91"/>
      <c r="AC46" s="91"/>
      <c r="AD46" s="91"/>
      <c r="AE46" s="91"/>
      <c r="AF46" s="91"/>
      <c r="AG46" s="91"/>
      <c r="AH46" s="91"/>
      <c r="AI46" s="122"/>
      <c r="AJ46" s="91"/>
    </row>
    <row r="47" spans="1:36" ht="12.75">
      <c r="A47" s="133" t="s">
        <v>210</v>
      </c>
      <c r="B47" s="133" t="s">
        <v>569</v>
      </c>
      <c r="C47" s="139">
        <v>41385</v>
      </c>
      <c r="D47" s="141">
        <v>0.5555555555555556</v>
      </c>
      <c r="E47" s="133">
        <v>10</v>
      </c>
      <c r="F47" s="194" t="s">
        <v>58</v>
      </c>
      <c r="G47" s="195" t="s">
        <v>2466</v>
      </c>
      <c r="H47" s="194" t="s">
        <v>119</v>
      </c>
      <c r="I47" s="194" t="s">
        <v>625</v>
      </c>
      <c r="J47" s="91"/>
      <c r="K47" s="133">
        <v>1</v>
      </c>
      <c r="L47" s="141">
        <v>0.4173611111111111</v>
      </c>
      <c r="M47" s="141">
        <v>0.6777777777777777</v>
      </c>
      <c r="N47" s="194" t="s">
        <v>225</v>
      </c>
      <c r="O47" s="194" t="s">
        <v>2317</v>
      </c>
      <c r="P47" s="91"/>
      <c r="Q47" s="91"/>
      <c r="R47" s="91"/>
      <c r="S47" s="91"/>
      <c r="T47" s="91"/>
      <c r="U47" s="91"/>
      <c r="V47" s="91"/>
      <c r="W47" s="91"/>
      <c r="X47" s="91"/>
      <c r="Y47" s="91"/>
      <c r="Z47" s="91"/>
      <c r="AA47" s="194"/>
      <c r="AB47" s="196"/>
      <c r="AC47" s="91"/>
      <c r="AD47" s="133">
        <v>9.75</v>
      </c>
      <c r="AE47" s="133">
        <v>6.75</v>
      </c>
      <c r="AF47" s="133">
        <v>10.6</v>
      </c>
      <c r="AG47" s="133">
        <v>10.8</v>
      </c>
      <c r="AH47" s="194"/>
      <c r="AI47" s="134">
        <v>10.7</v>
      </c>
      <c r="AJ47" s="91"/>
    </row>
    <row r="48" spans="1:36" ht="12.75">
      <c r="A48" s="133" t="s">
        <v>210</v>
      </c>
      <c r="B48" s="133" t="s">
        <v>569</v>
      </c>
      <c r="C48" s="139">
        <v>41413</v>
      </c>
      <c r="D48" s="141">
        <v>0.4826388888888889</v>
      </c>
      <c r="E48" s="133">
        <v>15.2</v>
      </c>
      <c r="F48" s="194" t="s">
        <v>284</v>
      </c>
      <c r="G48" s="195" t="s">
        <v>619</v>
      </c>
      <c r="H48" s="194" t="s">
        <v>624</v>
      </c>
      <c r="I48" s="133"/>
      <c r="J48" s="91"/>
      <c r="K48" s="133"/>
      <c r="L48" s="141">
        <v>0.3458333333333334</v>
      </c>
      <c r="M48" s="141">
        <v>0.607638888888889</v>
      </c>
      <c r="N48" s="194" t="s">
        <v>225</v>
      </c>
      <c r="O48" s="194" t="s">
        <v>297</v>
      </c>
      <c r="P48" s="91"/>
      <c r="Q48" s="91"/>
      <c r="R48" s="91"/>
      <c r="S48" s="91"/>
      <c r="T48" s="133"/>
      <c r="U48" s="91"/>
      <c r="V48" s="91"/>
      <c r="W48" s="91"/>
      <c r="X48" s="91"/>
      <c r="Y48" s="133"/>
      <c r="Z48" s="91"/>
      <c r="AA48" s="194"/>
      <c r="AB48" s="133"/>
      <c r="AC48" s="91"/>
      <c r="AD48" s="133">
        <v>14.7</v>
      </c>
      <c r="AE48" s="133">
        <v>6.9</v>
      </c>
      <c r="AF48" s="133">
        <v>11.5</v>
      </c>
      <c r="AG48" s="133"/>
      <c r="AH48" s="194"/>
      <c r="AI48" s="134">
        <v>11.5</v>
      </c>
      <c r="AJ48" s="194" t="s">
        <v>2467</v>
      </c>
    </row>
    <row r="49" spans="1:36" ht="12.75">
      <c r="A49" s="133" t="s">
        <v>210</v>
      </c>
      <c r="B49" s="133" t="s">
        <v>569</v>
      </c>
      <c r="C49" s="139">
        <v>41441</v>
      </c>
      <c r="D49" s="141">
        <v>0.4305555555555556</v>
      </c>
      <c r="E49" s="133">
        <v>18.1</v>
      </c>
      <c r="F49" s="194" t="s">
        <v>2038</v>
      </c>
      <c r="G49" s="195" t="s">
        <v>724</v>
      </c>
      <c r="H49" s="194" t="s">
        <v>42</v>
      </c>
      <c r="I49" s="194" t="s">
        <v>625</v>
      </c>
      <c r="J49" s="133"/>
      <c r="K49" s="196">
        <v>2</v>
      </c>
      <c r="L49" s="141">
        <v>0.2833333333333333</v>
      </c>
      <c r="M49" s="141">
        <v>0.5423611111111112</v>
      </c>
      <c r="N49" s="194" t="s">
        <v>211</v>
      </c>
      <c r="O49" s="133" t="s">
        <v>297</v>
      </c>
      <c r="P49" s="91"/>
      <c r="Q49" s="91"/>
      <c r="R49" s="91"/>
      <c r="S49" s="91"/>
      <c r="T49" s="91"/>
      <c r="U49" s="91" t="s">
        <v>551</v>
      </c>
      <c r="V49" s="91"/>
      <c r="W49" s="91"/>
      <c r="X49" s="91"/>
      <c r="Y49" s="91"/>
      <c r="Z49" s="91"/>
      <c r="AA49" s="194" t="s">
        <v>2468</v>
      </c>
      <c r="AB49" s="133"/>
      <c r="AC49" s="91"/>
      <c r="AD49" s="133">
        <v>18.75</v>
      </c>
      <c r="AE49" s="133">
        <v>6.8</v>
      </c>
      <c r="AF49" s="133">
        <v>9.1</v>
      </c>
      <c r="AG49" s="133">
        <v>9.1</v>
      </c>
      <c r="AH49" s="194"/>
      <c r="AI49" s="134">
        <v>9.1</v>
      </c>
      <c r="AJ49" s="194"/>
    </row>
    <row r="50" spans="1:36" ht="12.75">
      <c r="A50" s="133" t="s">
        <v>210</v>
      </c>
      <c r="B50" s="133" t="s">
        <v>569</v>
      </c>
      <c r="C50" s="139">
        <v>41476</v>
      </c>
      <c r="D50" s="141">
        <v>0.46527777777777773</v>
      </c>
      <c r="E50" s="133">
        <v>25.7</v>
      </c>
      <c r="F50" s="194" t="s">
        <v>284</v>
      </c>
      <c r="G50" s="195" t="s">
        <v>721</v>
      </c>
      <c r="H50" s="194" t="s">
        <v>2469</v>
      </c>
      <c r="I50" s="194" t="s">
        <v>625</v>
      </c>
      <c r="J50" s="91"/>
      <c r="K50" s="133"/>
      <c r="L50" s="141">
        <v>0.5111111111111112</v>
      </c>
      <c r="M50" s="141">
        <v>0.7604166666666666</v>
      </c>
      <c r="N50" s="194" t="s">
        <v>214</v>
      </c>
      <c r="O50" s="194" t="s">
        <v>297</v>
      </c>
      <c r="P50" s="91"/>
      <c r="Q50" s="91"/>
      <c r="R50" s="91"/>
      <c r="S50" s="91"/>
      <c r="T50" s="91"/>
      <c r="U50" s="91"/>
      <c r="V50" s="91"/>
      <c r="W50" s="91"/>
      <c r="X50" s="91"/>
      <c r="Y50" s="91"/>
      <c r="Z50" s="91"/>
      <c r="AA50" s="194"/>
      <c r="AB50" s="133"/>
      <c r="AC50" s="91"/>
      <c r="AD50" s="133">
        <v>27.2</v>
      </c>
      <c r="AE50" s="133">
        <v>6.9</v>
      </c>
      <c r="AF50" s="133">
        <v>8</v>
      </c>
      <c r="AG50" s="133"/>
      <c r="AH50" s="194"/>
      <c r="AI50" s="134">
        <v>8</v>
      </c>
      <c r="AJ50" s="91" t="s">
        <v>2470</v>
      </c>
    </row>
    <row r="51" spans="1:36" ht="12.75">
      <c r="A51" s="133" t="s">
        <v>210</v>
      </c>
      <c r="B51" s="194" t="s">
        <v>569</v>
      </c>
      <c r="C51" s="93">
        <v>41504</v>
      </c>
      <c r="D51" s="94">
        <v>0.5104166666666666</v>
      </c>
      <c r="E51" s="194">
        <v>20.5</v>
      </c>
      <c r="F51" s="194" t="s">
        <v>284</v>
      </c>
      <c r="G51" s="148" t="s">
        <v>721</v>
      </c>
      <c r="H51" s="194" t="s">
        <v>119</v>
      </c>
      <c r="I51" s="194" t="s">
        <v>625</v>
      </c>
      <c r="J51" s="91"/>
      <c r="K51" s="195" t="s">
        <v>2471</v>
      </c>
      <c r="L51" s="94">
        <v>0.4590277777777778</v>
      </c>
      <c r="M51" s="94">
        <v>0.7090277777777777</v>
      </c>
      <c r="N51" s="194" t="s">
        <v>214</v>
      </c>
      <c r="O51" s="194" t="s">
        <v>297</v>
      </c>
      <c r="P51" s="91"/>
      <c r="Q51" s="91"/>
      <c r="R51" s="91"/>
      <c r="S51" s="91"/>
      <c r="T51" s="91"/>
      <c r="U51" s="91" t="s">
        <v>551</v>
      </c>
      <c r="V51" s="91"/>
      <c r="W51" s="91"/>
      <c r="X51" s="91"/>
      <c r="Y51" s="91"/>
      <c r="Z51" s="91"/>
      <c r="AA51" s="194" t="s">
        <v>2472</v>
      </c>
      <c r="AB51" s="194"/>
      <c r="AC51" s="91"/>
      <c r="AD51" s="194">
        <v>23.5</v>
      </c>
      <c r="AE51" s="194">
        <v>6.9</v>
      </c>
      <c r="AF51" s="194">
        <v>8.1</v>
      </c>
      <c r="AG51" s="194">
        <v>8.2</v>
      </c>
      <c r="AH51" s="194">
        <v>8.3</v>
      </c>
      <c r="AI51" s="122">
        <v>8.2</v>
      </c>
      <c r="AJ51" s="91"/>
    </row>
    <row r="52" spans="1:36" ht="12.75">
      <c r="A52" s="133" t="s">
        <v>210</v>
      </c>
      <c r="B52" s="133" t="s">
        <v>569</v>
      </c>
      <c r="C52" s="139">
        <v>41539</v>
      </c>
      <c r="D52" s="141">
        <v>0.4861111111111111</v>
      </c>
      <c r="E52" s="133">
        <v>19.8</v>
      </c>
      <c r="F52" s="194" t="s">
        <v>284</v>
      </c>
      <c r="G52" s="195" t="s">
        <v>633</v>
      </c>
      <c r="H52" s="194" t="s">
        <v>42</v>
      </c>
      <c r="I52" s="194" t="s">
        <v>229</v>
      </c>
      <c r="J52" s="133"/>
      <c r="K52" s="133">
        <v>1</v>
      </c>
      <c r="L52" s="141">
        <v>0.65625</v>
      </c>
      <c r="M52" s="198">
        <v>0.3965277777777778</v>
      </c>
      <c r="N52" s="194" t="s">
        <v>211</v>
      </c>
      <c r="O52" s="194" t="s">
        <v>352</v>
      </c>
      <c r="P52" s="91"/>
      <c r="Q52" s="91"/>
      <c r="R52" s="91"/>
      <c r="S52" s="91"/>
      <c r="T52" s="91"/>
      <c r="U52" s="91"/>
      <c r="V52" s="91"/>
      <c r="W52" s="91"/>
      <c r="X52" s="91"/>
      <c r="Y52" s="91"/>
      <c r="Z52" s="91"/>
      <c r="AA52" s="194"/>
      <c r="AB52" s="133"/>
      <c r="AC52" s="91"/>
      <c r="AD52" s="133">
        <v>19</v>
      </c>
      <c r="AE52" s="133">
        <v>7</v>
      </c>
      <c r="AF52" s="133">
        <v>9</v>
      </c>
      <c r="AG52" s="133">
        <v>8.8</v>
      </c>
      <c r="AH52" s="194"/>
      <c r="AI52" s="134">
        <v>8.9</v>
      </c>
      <c r="AJ52" s="133"/>
    </row>
    <row r="53" spans="1:36" ht="12.75">
      <c r="A53" s="133"/>
      <c r="B53" s="133"/>
      <c r="C53" s="91"/>
      <c r="D53" s="91"/>
      <c r="E53" s="91"/>
      <c r="F53" s="91"/>
      <c r="G53" s="148"/>
      <c r="H53" s="133"/>
      <c r="I53" s="91"/>
      <c r="J53" s="91"/>
      <c r="K53" s="91"/>
      <c r="L53" s="91"/>
      <c r="M53" s="91"/>
      <c r="N53" s="91"/>
      <c r="O53" s="133"/>
      <c r="P53" s="91"/>
      <c r="Q53" s="91"/>
      <c r="R53" s="91"/>
      <c r="S53" s="91"/>
      <c r="T53" s="91"/>
      <c r="U53" s="91"/>
      <c r="V53" s="91"/>
      <c r="W53" s="91"/>
      <c r="X53" s="91"/>
      <c r="Y53" s="91"/>
      <c r="Z53" s="91"/>
      <c r="AA53" s="133"/>
      <c r="AB53" s="91"/>
      <c r="AC53" s="91"/>
      <c r="AD53" s="194"/>
      <c r="AE53" s="194"/>
      <c r="AF53" s="194"/>
      <c r="AG53" s="194"/>
      <c r="AH53" s="91"/>
      <c r="AI53" s="122"/>
      <c r="AJ53" s="91"/>
    </row>
    <row r="54" spans="1:36" ht="12.75">
      <c r="A54" s="194" t="s">
        <v>2241</v>
      </c>
      <c r="B54" s="194" t="s">
        <v>530</v>
      </c>
      <c r="C54" s="139">
        <v>41413</v>
      </c>
      <c r="D54" s="141">
        <v>0.7916666666666666</v>
      </c>
      <c r="E54" s="133">
        <v>10</v>
      </c>
      <c r="F54" s="194"/>
      <c r="G54" s="195"/>
      <c r="H54" s="194" t="s">
        <v>42</v>
      </c>
      <c r="I54" s="194" t="s">
        <v>625</v>
      </c>
      <c r="J54" s="91"/>
      <c r="K54" s="133">
        <v>1</v>
      </c>
      <c r="L54" s="141">
        <v>0.9500000000000001</v>
      </c>
      <c r="M54" s="141">
        <v>0.7118055555555555</v>
      </c>
      <c r="N54" s="194" t="s">
        <v>2214</v>
      </c>
      <c r="O54" s="194" t="s">
        <v>297</v>
      </c>
      <c r="P54" s="91"/>
      <c r="Q54" s="91"/>
      <c r="R54" s="91"/>
      <c r="S54" s="91"/>
      <c r="T54" s="91"/>
      <c r="U54" s="91"/>
      <c r="V54" s="91"/>
      <c r="W54" s="91"/>
      <c r="X54" s="91"/>
      <c r="Y54" s="91"/>
      <c r="Z54" s="91"/>
      <c r="AA54" s="194"/>
      <c r="AB54" s="133"/>
      <c r="AC54" s="91"/>
      <c r="AD54" s="133">
        <v>16</v>
      </c>
      <c r="AE54" s="133"/>
      <c r="AF54" s="133">
        <v>8.7</v>
      </c>
      <c r="AG54" s="133">
        <v>8.9</v>
      </c>
      <c r="AH54" s="194"/>
      <c r="AI54" s="134">
        <v>8.8</v>
      </c>
      <c r="AJ54" s="91"/>
    </row>
    <row r="55" spans="1:36" ht="12.75">
      <c r="A55" s="194" t="s">
        <v>2241</v>
      </c>
      <c r="B55" s="194" t="s">
        <v>530</v>
      </c>
      <c r="C55" s="139">
        <v>41441</v>
      </c>
      <c r="D55" s="141">
        <v>0.3854166666666667</v>
      </c>
      <c r="E55" s="133">
        <v>20</v>
      </c>
      <c r="F55" s="194"/>
      <c r="G55" s="195"/>
      <c r="H55" s="194" t="s">
        <v>119</v>
      </c>
      <c r="I55" s="194" t="s">
        <v>625</v>
      </c>
      <c r="J55" s="91"/>
      <c r="K55" s="133">
        <v>3</v>
      </c>
      <c r="L55" s="141">
        <v>0.3333333333333333</v>
      </c>
      <c r="M55" s="141">
        <v>0.607638888888889</v>
      </c>
      <c r="N55" s="194" t="s">
        <v>214</v>
      </c>
      <c r="O55" s="194" t="s">
        <v>286</v>
      </c>
      <c r="P55" s="91"/>
      <c r="Q55" s="91"/>
      <c r="R55" s="91"/>
      <c r="S55" s="91"/>
      <c r="T55" s="91"/>
      <c r="U55" s="91"/>
      <c r="V55" s="91"/>
      <c r="W55" s="91"/>
      <c r="X55" s="91"/>
      <c r="Y55" s="91"/>
      <c r="Z55" s="91"/>
      <c r="AA55" s="194"/>
      <c r="AB55" s="133"/>
      <c r="AC55" s="91"/>
      <c r="AD55" s="133">
        <v>17</v>
      </c>
      <c r="AE55" s="133">
        <v>7</v>
      </c>
      <c r="AF55" s="133">
        <v>8.5</v>
      </c>
      <c r="AG55" s="133">
        <v>8.5</v>
      </c>
      <c r="AH55" s="194"/>
      <c r="AI55" s="134">
        <v>8.5</v>
      </c>
      <c r="AJ55" s="91"/>
    </row>
    <row r="56" spans="1:36" ht="12.75">
      <c r="A56" s="194" t="s">
        <v>2241</v>
      </c>
      <c r="B56" s="194" t="s">
        <v>530</v>
      </c>
      <c r="C56" s="93">
        <v>41477</v>
      </c>
      <c r="D56" s="94">
        <v>0.5625</v>
      </c>
      <c r="E56" s="194">
        <v>20</v>
      </c>
      <c r="F56" s="194"/>
      <c r="G56" s="148"/>
      <c r="H56" s="194" t="s">
        <v>2473</v>
      </c>
      <c r="I56" s="194" t="s">
        <v>625</v>
      </c>
      <c r="J56" s="91"/>
      <c r="K56" s="194">
        <v>1</v>
      </c>
      <c r="L56" s="94">
        <v>0.5833333333333334</v>
      </c>
      <c r="M56" s="94">
        <v>0.8402777777777778</v>
      </c>
      <c r="N56" s="194" t="s">
        <v>216</v>
      </c>
      <c r="O56" s="194"/>
      <c r="P56" s="91"/>
      <c r="Q56" s="91"/>
      <c r="R56" s="91"/>
      <c r="S56" s="91"/>
      <c r="T56" s="91"/>
      <c r="U56" s="91"/>
      <c r="V56" s="91"/>
      <c r="W56" s="91"/>
      <c r="X56" s="91"/>
      <c r="Y56" s="91"/>
      <c r="Z56" s="91"/>
      <c r="AA56" s="194"/>
      <c r="AB56" s="194"/>
      <c r="AC56" s="91"/>
      <c r="AD56" s="194">
        <v>24</v>
      </c>
      <c r="AE56" s="194">
        <v>7</v>
      </c>
      <c r="AF56" s="194">
        <v>7.2</v>
      </c>
      <c r="AG56" s="194">
        <v>7.5</v>
      </c>
      <c r="AH56" s="194"/>
      <c r="AI56" s="122">
        <v>7.4</v>
      </c>
      <c r="AJ56" s="91"/>
    </row>
    <row r="57" spans="1:36" ht="12.75">
      <c r="A57" s="194" t="s">
        <v>2241</v>
      </c>
      <c r="B57" s="194" t="s">
        <v>530</v>
      </c>
      <c r="C57" s="197">
        <v>41539</v>
      </c>
      <c r="D57" s="141">
        <v>0.6666666666666666</v>
      </c>
      <c r="E57" s="133">
        <v>19.5</v>
      </c>
      <c r="F57" s="194" t="s">
        <v>116</v>
      </c>
      <c r="G57" s="195" t="s">
        <v>619</v>
      </c>
      <c r="H57" s="194" t="s">
        <v>624</v>
      </c>
      <c r="I57" s="194" t="s">
        <v>219</v>
      </c>
      <c r="J57" s="91">
        <v>0.5</v>
      </c>
      <c r="K57" s="133">
        <v>1</v>
      </c>
      <c r="L57" s="141">
        <v>0.6902777777777778</v>
      </c>
      <c r="M57" s="141">
        <v>0.4583333333333333</v>
      </c>
      <c r="N57" s="194"/>
      <c r="O57" s="194"/>
      <c r="P57" s="91"/>
      <c r="Q57" s="91"/>
      <c r="R57" s="91"/>
      <c r="S57" s="91"/>
      <c r="T57" s="91"/>
      <c r="U57" s="91"/>
      <c r="V57" s="91"/>
      <c r="W57" s="91"/>
      <c r="X57" s="91"/>
      <c r="Y57" s="91"/>
      <c r="Z57" s="91"/>
      <c r="AA57" s="133"/>
      <c r="AB57" s="133"/>
      <c r="AC57" s="91"/>
      <c r="AD57" s="133">
        <v>18</v>
      </c>
      <c r="AE57" s="133">
        <v>7</v>
      </c>
      <c r="AF57" s="133">
        <v>7.5</v>
      </c>
      <c r="AG57" s="133">
        <v>7.2</v>
      </c>
      <c r="AH57" s="133"/>
      <c r="AI57" s="122">
        <v>7.3</v>
      </c>
      <c r="AJ57" s="133"/>
    </row>
    <row r="58" spans="1:36" ht="12.75">
      <c r="A58" s="133"/>
      <c r="B58" s="133"/>
      <c r="C58" s="91"/>
      <c r="D58" s="91"/>
      <c r="E58" s="91"/>
      <c r="F58" s="91"/>
      <c r="G58" s="148"/>
      <c r="H58" s="133"/>
      <c r="I58" s="194"/>
      <c r="J58" s="91"/>
      <c r="K58" s="91"/>
      <c r="L58" s="91"/>
      <c r="M58" s="91"/>
      <c r="N58" s="91"/>
      <c r="O58" s="133"/>
      <c r="P58" s="91"/>
      <c r="Q58" s="91"/>
      <c r="R58" s="91"/>
      <c r="S58" s="91"/>
      <c r="T58" s="91"/>
      <c r="U58" s="91"/>
      <c r="V58" s="91"/>
      <c r="W58" s="91"/>
      <c r="X58" s="91"/>
      <c r="Y58" s="91"/>
      <c r="Z58" s="91"/>
      <c r="AA58" s="133"/>
      <c r="AB58" s="91"/>
      <c r="AC58" s="91"/>
      <c r="AD58" s="91"/>
      <c r="AE58" s="91"/>
      <c r="AF58" s="91"/>
      <c r="AG58" s="91"/>
      <c r="AH58" s="91"/>
      <c r="AI58" s="122"/>
      <c r="AJ58" s="91"/>
    </row>
    <row r="59" spans="1:36" ht="12.75">
      <c r="A59" s="133" t="s">
        <v>1575</v>
      </c>
      <c r="B59" s="194" t="s">
        <v>1076</v>
      </c>
      <c r="C59" s="93">
        <v>41384</v>
      </c>
      <c r="D59" s="94">
        <v>0.513888888888889</v>
      </c>
      <c r="E59" s="194">
        <v>12.5</v>
      </c>
      <c r="F59" s="91"/>
      <c r="G59" s="148"/>
      <c r="H59" s="194" t="s">
        <v>300</v>
      </c>
      <c r="I59" s="194" t="s">
        <v>229</v>
      </c>
      <c r="J59" s="149" t="s">
        <v>2428</v>
      </c>
      <c r="K59" s="196">
        <v>2</v>
      </c>
      <c r="L59" s="94">
        <v>0.4166666666666667</v>
      </c>
      <c r="M59" s="94">
        <v>0.6854166666666667</v>
      </c>
      <c r="N59" s="194" t="s">
        <v>2474</v>
      </c>
      <c r="O59" s="194" t="s">
        <v>286</v>
      </c>
      <c r="P59" s="91"/>
      <c r="Q59" s="91"/>
      <c r="R59" s="91"/>
      <c r="S59" s="91"/>
      <c r="T59" s="91"/>
      <c r="U59" s="91"/>
      <c r="V59" s="91"/>
      <c r="W59" s="91"/>
      <c r="X59" s="91"/>
      <c r="Y59" s="91"/>
      <c r="Z59" s="91"/>
      <c r="AA59" s="194"/>
      <c r="AB59" s="91"/>
      <c r="AC59" s="91"/>
      <c r="AD59" s="194">
        <v>12.5</v>
      </c>
      <c r="AE59" s="194">
        <v>6.75</v>
      </c>
      <c r="AF59" s="194">
        <v>9</v>
      </c>
      <c r="AG59" s="194">
        <v>9.2</v>
      </c>
      <c r="AH59" s="91"/>
      <c r="AI59" s="122">
        <v>9.1</v>
      </c>
      <c r="AJ59" s="91"/>
    </row>
    <row r="60" spans="1:36" ht="12.75">
      <c r="A60" s="133" t="s">
        <v>1575</v>
      </c>
      <c r="B60" s="133" t="s">
        <v>1076</v>
      </c>
      <c r="C60" s="139">
        <v>41413</v>
      </c>
      <c r="D60" s="141">
        <v>0.2951388888888889</v>
      </c>
      <c r="E60" s="133">
        <v>10</v>
      </c>
      <c r="F60" s="194"/>
      <c r="G60" s="195"/>
      <c r="H60" s="194" t="s">
        <v>300</v>
      </c>
      <c r="I60" s="133" t="s">
        <v>625</v>
      </c>
      <c r="J60" s="91"/>
      <c r="K60" s="196" t="s">
        <v>2418</v>
      </c>
      <c r="L60" s="141">
        <v>0.3576388888888889</v>
      </c>
      <c r="M60" s="141">
        <v>0.545138888888889</v>
      </c>
      <c r="N60" s="194" t="s">
        <v>218</v>
      </c>
      <c r="O60" s="194" t="s">
        <v>286</v>
      </c>
      <c r="P60" s="91"/>
      <c r="Q60" s="91"/>
      <c r="R60" s="91"/>
      <c r="S60" s="91"/>
      <c r="T60" s="91"/>
      <c r="U60" s="91"/>
      <c r="V60" s="91"/>
      <c r="W60" s="91"/>
      <c r="X60" s="91"/>
      <c r="Y60" s="91"/>
      <c r="Z60" s="91"/>
      <c r="AA60" s="194"/>
      <c r="AB60" s="133"/>
      <c r="AC60" s="91"/>
      <c r="AD60" s="133">
        <v>16</v>
      </c>
      <c r="AE60" s="133">
        <v>6.5</v>
      </c>
      <c r="AF60" s="133">
        <v>7.5</v>
      </c>
      <c r="AG60" s="133">
        <v>6.5</v>
      </c>
      <c r="AH60" s="194">
        <v>7.6</v>
      </c>
      <c r="AI60" s="134">
        <v>7.55</v>
      </c>
      <c r="AJ60" s="91"/>
    </row>
    <row r="61" spans="1:36" ht="12.75">
      <c r="A61" s="133" t="s">
        <v>1575</v>
      </c>
      <c r="B61" s="133" t="s">
        <v>1076</v>
      </c>
      <c r="C61" s="139">
        <v>41440</v>
      </c>
      <c r="D61" s="141">
        <v>0.34722222222222227</v>
      </c>
      <c r="E61" s="133">
        <v>19</v>
      </c>
      <c r="F61" s="194" t="s">
        <v>314</v>
      </c>
      <c r="G61" s="195" t="s">
        <v>748</v>
      </c>
      <c r="H61" s="194" t="s">
        <v>119</v>
      </c>
      <c r="I61" s="194" t="s">
        <v>625</v>
      </c>
      <c r="J61" s="133"/>
      <c r="K61" s="133">
        <v>1</v>
      </c>
      <c r="L61" s="141">
        <v>0.2708333333333333</v>
      </c>
      <c r="M61" s="141">
        <v>0.5347222222222222</v>
      </c>
      <c r="N61" s="194" t="s">
        <v>214</v>
      </c>
      <c r="O61" s="194" t="s">
        <v>297</v>
      </c>
      <c r="P61" s="91"/>
      <c r="Q61" s="91"/>
      <c r="R61" s="91"/>
      <c r="S61" s="91"/>
      <c r="T61" s="91"/>
      <c r="U61" s="91"/>
      <c r="V61" s="91"/>
      <c r="W61" s="91"/>
      <c r="X61" s="91"/>
      <c r="Y61" s="91"/>
      <c r="Z61" s="91"/>
      <c r="AA61" s="133"/>
      <c r="AB61" s="133"/>
      <c r="AC61" s="91"/>
      <c r="AD61" s="133">
        <v>17</v>
      </c>
      <c r="AE61" s="133">
        <v>6.5</v>
      </c>
      <c r="AF61" s="133">
        <v>6</v>
      </c>
      <c r="AG61" s="133">
        <v>6.4</v>
      </c>
      <c r="AH61" s="91"/>
      <c r="AI61" s="134">
        <v>6.2</v>
      </c>
      <c r="AJ61" s="91"/>
    </row>
    <row r="62" spans="1:36" ht="12.75">
      <c r="A62" s="133" t="s">
        <v>1575</v>
      </c>
      <c r="B62" s="133" t="s">
        <v>1076</v>
      </c>
      <c r="C62" s="139">
        <v>41476</v>
      </c>
      <c r="D62" s="141">
        <v>0.517361111111111</v>
      </c>
      <c r="E62" s="133">
        <v>23.6</v>
      </c>
      <c r="F62" s="194" t="s">
        <v>284</v>
      </c>
      <c r="G62" s="195" t="s">
        <v>724</v>
      </c>
      <c r="H62" s="194" t="s">
        <v>300</v>
      </c>
      <c r="I62" s="133"/>
      <c r="J62" s="91"/>
      <c r="K62" s="133"/>
      <c r="L62" s="141"/>
      <c r="M62" s="141"/>
      <c r="N62" s="194"/>
      <c r="O62" s="194"/>
      <c r="P62" s="91"/>
      <c r="Q62" s="91"/>
      <c r="R62" s="91"/>
      <c r="S62" s="91"/>
      <c r="T62" s="91"/>
      <c r="U62" s="91"/>
      <c r="V62" s="91"/>
      <c r="W62" s="91"/>
      <c r="X62" s="91"/>
      <c r="Y62" s="91"/>
      <c r="Z62" s="91"/>
      <c r="AA62" s="133"/>
      <c r="AB62" s="133"/>
      <c r="AC62" s="91"/>
      <c r="AD62" s="133">
        <v>27</v>
      </c>
      <c r="AE62" s="133"/>
      <c r="AF62" s="133">
        <v>5.82</v>
      </c>
      <c r="AG62" s="133"/>
      <c r="AH62" s="91"/>
      <c r="AI62" s="134">
        <v>5.82</v>
      </c>
      <c r="AJ62" s="91" t="s">
        <v>2475</v>
      </c>
    </row>
    <row r="63" spans="1:36" ht="12.75">
      <c r="A63" s="133" t="s">
        <v>1575</v>
      </c>
      <c r="B63" s="194" t="s">
        <v>2419</v>
      </c>
      <c r="C63" s="139">
        <v>41504</v>
      </c>
      <c r="D63" s="141">
        <v>0.34375</v>
      </c>
      <c r="E63" s="133">
        <v>15</v>
      </c>
      <c r="F63" s="91"/>
      <c r="G63" s="195"/>
      <c r="H63" s="194" t="s">
        <v>285</v>
      </c>
      <c r="I63" s="194" t="s">
        <v>625</v>
      </c>
      <c r="J63" s="91"/>
      <c r="K63" s="133">
        <v>4</v>
      </c>
      <c r="L63" s="141">
        <v>0.4590277777777778</v>
      </c>
      <c r="M63" s="141">
        <v>0.7118055555555555</v>
      </c>
      <c r="N63" s="194" t="s">
        <v>227</v>
      </c>
      <c r="O63" s="133" t="s">
        <v>286</v>
      </c>
      <c r="P63" s="91"/>
      <c r="Q63" s="91"/>
      <c r="R63" s="91"/>
      <c r="S63" s="91"/>
      <c r="T63" s="91"/>
      <c r="U63" s="91"/>
      <c r="V63" s="91"/>
      <c r="W63" s="91"/>
      <c r="X63" s="91"/>
      <c r="Y63" s="91"/>
      <c r="Z63" s="91"/>
      <c r="AA63" s="194"/>
      <c r="AB63" s="133"/>
      <c r="AC63" s="91"/>
      <c r="AD63" s="133">
        <v>20</v>
      </c>
      <c r="AE63" s="133">
        <v>6.5</v>
      </c>
      <c r="AF63" s="133">
        <v>5.4</v>
      </c>
      <c r="AG63" s="133">
        <v>5.6</v>
      </c>
      <c r="AH63" s="91"/>
      <c r="AI63" s="134">
        <v>5.5</v>
      </c>
      <c r="AJ63" s="91"/>
    </row>
    <row r="64" spans="1:36" ht="12.75">
      <c r="A64" s="133" t="s">
        <v>1575</v>
      </c>
      <c r="B64" s="133" t="s">
        <v>1076</v>
      </c>
      <c r="C64" s="139">
        <v>41538</v>
      </c>
      <c r="D64" s="198">
        <v>0.375</v>
      </c>
      <c r="E64" s="133">
        <v>16</v>
      </c>
      <c r="F64" s="194" t="s">
        <v>314</v>
      </c>
      <c r="G64" s="195" t="s">
        <v>638</v>
      </c>
      <c r="H64" s="194" t="s">
        <v>1021</v>
      </c>
      <c r="I64" s="194" t="s">
        <v>625</v>
      </c>
      <c r="J64" s="133"/>
      <c r="K64" s="133">
        <v>4</v>
      </c>
      <c r="L64" s="141">
        <v>0.625</v>
      </c>
      <c r="M64" s="141">
        <v>0.3958333333333333</v>
      </c>
      <c r="N64" s="194" t="s">
        <v>234</v>
      </c>
      <c r="O64" s="194" t="s">
        <v>297</v>
      </c>
      <c r="P64" s="91"/>
      <c r="Q64" s="91"/>
      <c r="R64" s="91"/>
      <c r="S64" s="91"/>
      <c r="T64" s="91"/>
      <c r="U64" s="91"/>
      <c r="V64" s="91"/>
      <c r="W64" s="91"/>
      <c r="X64" s="91"/>
      <c r="Y64" s="91"/>
      <c r="Z64" s="91"/>
      <c r="AA64" s="133"/>
      <c r="AB64" s="133"/>
      <c r="AC64" s="91"/>
      <c r="AD64" s="133">
        <v>16</v>
      </c>
      <c r="AE64" s="133">
        <v>6.5</v>
      </c>
      <c r="AF64" s="133">
        <v>6.8</v>
      </c>
      <c r="AG64" s="133">
        <v>6.8</v>
      </c>
      <c r="AH64" s="91"/>
      <c r="AI64" s="134">
        <v>6.8</v>
      </c>
      <c r="AJ64" s="91"/>
    </row>
    <row r="65" spans="1:36" ht="12.75">
      <c r="A65" s="133"/>
      <c r="B65" s="133"/>
      <c r="C65" s="91"/>
      <c r="D65" s="91"/>
      <c r="E65" s="91"/>
      <c r="F65" s="91"/>
      <c r="G65" s="148"/>
      <c r="H65" s="133"/>
      <c r="I65" s="91"/>
      <c r="J65" s="91"/>
      <c r="K65" s="91"/>
      <c r="L65" s="91"/>
      <c r="M65" s="91"/>
      <c r="N65" s="91"/>
      <c r="O65" s="133"/>
      <c r="P65" s="91"/>
      <c r="Q65" s="91"/>
      <c r="R65" s="91"/>
      <c r="S65" s="91"/>
      <c r="T65" s="91"/>
      <c r="U65" s="91"/>
      <c r="V65" s="91"/>
      <c r="W65" s="91"/>
      <c r="X65" s="91"/>
      <c r="Y65" s="91"/>
      <c r="Z65" s="91"/>
      <c r="AA65" s="133"/>
      <c r="AB65" s="91"/>
      <c r="AC65" s="91"/>
      <c r="AD65" s="91"/>
      <c r="AE65" s="91"/>
      <c r="AF65" s="91"/>
      <c r="AG65" s="91"/>
      <c r="AH65" s="91"/>
      <c r="AI65" s="122"/>
      <c r="AJ65" s="91"/>
    </row>
    <row r="66" spans="1:36" ht="12.75">
      <c r="A66" s="133" t="s">
        <v>1586</v>
      </c>
      <c r="B66" s="194" t="s">
        <v>2419</v>
      </c>
      <c r="C66" s="139">
        <v>41385</v>
      </c>
      <c r="D66" s="141">
        <v>0.2916666666666667</v>
      </c>
      <c r="E66" s="133">
        <v>2</v>
      </c>
      <c r="F66" s="194" t="s">
        <v>58</v>
      </c>
      <c r="G66" s="195" t="s">
        <v>635</v>
      </c>
      <c r="H66" s="194" t="s">
        <v>119</v>
      </c>
      <c r="I66" s="194" t="s">
        <v>630</v>
      </c>
      <c r="J66" s="91">
        <v>0.5</v>
      </c>
      <c r="K66" s="133">
        <v>1</v>
      </c>
      <c r="L66" s="141">
        <v>0.3354166666666667</v>
      </c>
      <c r="M66" s="141">
        <v>0.07708333333333334</v>
      </c>
      <c r="N66" s="194" t="s">
        <v>216</v>
      </c>
      <c r="O66" s="194"/>
      <c r="P66" s="91" t="s">
        <v>551</v>
      </c>
      <c r="Q66" s="91"/>
      <c r="R66" s="91"/>
      <c r="S66" s="91"/>
      <c r="T66" s="91"/>
      <c r="U66" s="91" t="s">
        <v>551</v>
      </c>
      <c r="V66" s="91"/>
      <c r="W66" s="91"/>
      <c r="X66" s="91"/>
      <c r="Y66" s="91"/>
      <c r="Z66" s="91"/>
      <c r="AA66" s="194" t="s">
        <v>2476</v>
      </c>
      <c r="AB66" s="133"/>
      <c r="AC66" s="91"/>
      <c r="AD66" s="133">
        <v>9.5</v>
      </c>
      <c r="AE66" s="133">
        <v>6.5</v>
      </c>
      <c r="AF66" s="133">
        <v>9.4</v>
      </c>
      <c r="AG66" s="133">
        <v>9.6</v>
      </c>
      <c r="AH66" s="194"/>
      <c r="AI66" s="134">
        <v>9.5</v>
      </c>
      <c r="AJ66" s="91"/>
    </row>
    <row r="67" spans="1:36" ht="12.75">
      <c r="A67" s="133" t="s">
        <v>1586</v>
      </c>
      <c r="B67" s="194" t="s">
        <v>2419</v>
      </c>
      <c r="C67" s="139">
        <v>41414</v>
      </c>
      <c r="D67" s="141">
        <v>0.2916666666666667</v>
      </c>
      <c r="E67" s="133">
        <v>14</v>
      </c>
      <c r="F67" s="194" t="s">
        <v>279</v>
      </c>
      <c r="G67" s="195" t="s">
        <v>635</v>
      </c>
      <c r="H67" s="194" t="s">
        <v>1889</v>
      </c>
      <c r="I67" s="194" t="s">
        <v>417</v>
      </c>
      <c r="J67" s="133">
        <v>0.5</v>
      </c>
      <c r="K67" s="133">
        <v>1</v>
      </c>
      <c r="L67" s="141"/>
      <c r="M67" s="141"/>
      <c r="N67" s="194" t="s">
        <v>227</v>
      </c>
      <c r="O67" s="194" t="s">
        <v>286</v>
      </c>
      <c r="P67" s="91"/>
      <c r="Q67" s="91"/>
      <c r="R67" s="91"/>
      <c r="S67" s="91"/>
      <c r="T67" s="91"/>
      <c r="U67" s="91" t="s">
        <v>551</v>
      </c>
      <c r="V67" s="91"/>
      <c r="W67" s="91"/>
      <c r="X67" s="91"/>
      <c r="Y67" s="194"/>
      <c r="Z67" s="91"/>
      <c r="AA67" s="194" t="s">
        <v>2477</v>
      </c>
      <c r="AB67" s="196"/>
      <c r="AC67" s="91"/>
      <c r="AD67" s="133">
        <v>16</v>
      </c>
      <c r="AE67" s="133">
        <v>6.5</v>
      </c>
      <c r="AF67" s="133">
        <v>7.8</v>
      </c>
      <c r="AG67" s="133">
        <v>7.2</v>
      </c>
      <c r="AH67" s="133"/>
      <c r="AI67" s="122">
        <v>7.6</v>
      </c>
      <c r="AJ67" s="91"/>
    </row>
    <row r="68" spans="1:36" ht="12.75">
      <c r="A68" s="133" t="s">
        <v>1586</v>
      </c>
      <c r="B68" s="194" t="s">
        <v>2419</v>
      </c>
      <c r="C68" s="139">
        <v>41442</v>
      </c>
      <c r="D68" s="141">
        <v>0.2972222222222222</v>
      </c>
      <c r="E68" s="133">
        <v>16</v>
      </c>
      <c r="F68" s="91"/>
      <c r="G68" s="195" t="s">
        <v>2478</v>
      </c>
      <c r="H68" s="194" t="s">
        <v>42</v>
      </c>
      <c r="I68" s="194" t="s">
        <v>630</v>
      </c>
      <c r="J68" s="133">
        <v>0.1</v>
      </c>
      <c r="K68" s="196">
        <v>1</v>
      </c>
      <c r="L68" s="141"/>
      <c r="M68" s="141"/>
      <c r="N68" s="194" t="s">
        <v>216</v>
      </c>
      <c r="O68" s="194"/>
      <c r="P68" s="91"/>
      <c r="Q68" s="91"/>
      <c r="R68" s="91"/>
      <c r="S68" s="91"/>
      <c r="T68" s="91"/>
      <c r="U68" s="91"/>
      <c r="V68" s="133"/>
      <c r="W68" s="91"/>
      <c r="X68" s="91"/>
      <c r="Y68" s="194" t="s">
        <v>551</v>
      </c>
      <c r="Z68" s="91"/>
      <c r="AA68" s="194" t="s">
        <v>2479</v>
      </c>
      <c r="AB68" s="133"/>
      <c r="AC68" s="91"/>
      <c r="AD68" s="133">
        <v>18.5</v>
      </c>
      <c r="AE68" s="133">
        <v>6.5</v>
      </c>
      <c r="AF68" s="133">
        <v>7.8</v>
      </c>
      <c r="AG68" s="133">
        <v>7.4</v>
      </c>
      <c r="AH68" s="91"/>
      <c r="AI68" s="134">
        <v>7.6</v>
      </c>
      <c r="AJ68" s="133"/>
    </row>
    <row r="69" spans="1:36" ht="12.75">
      <c r="A69" s="133" t="s">
        <v>1586</v>
      </c>
      <c r="B69" s="194" t="s">
        <v>2419</v>
      </c>
      <c r="C69" s="139">
        <v>41473</v>
      </c>
      <c r="D69" s="141">
        <v>0.2916666666666667</v>
      </c>
      <c r="E69" s="133">
        <v>20</v>
      </c>
      <c r="F69" s="194" t="s">
        <v>378</v>
      </c>
      <c r="G69" s="195" t="s">
        <v>635</v>
      </c>
      <c r="H69" s="194" t="s">
        <v>119</v>
      </c>
      <c r="I69" s="194" t="s">
        <v>625</v>
      </c>
      <c r="J69" s="133"/>
      <c r="K69" s="196">
        <v>5</v>
      </c>
      <c r="L69" s="141"/>
      <c r="M69" s="141"/>
      <c r="N69" s="194" t="s">
        <v>336</v>
      </c>
      <c r="O69" s="133" t="s">
        <v>286</v>
      </c>
      <c r="P69" s="91"/>
      <c r="Q69" s="91"/>
      <c r="R69" s="91"/>
      <c r="S69" s="91"/>
      <c r="T69" s="91"/>
      <c r="U69" s="91"/>
      <c r="V69" s="91"/>
      <c r="W69" s="91"/>
      <c r="X69" s="91"/>
      <c r="Y69" s="91"/>
      <c r="Z69" s="91"/>
      <c r="AA69" s="194" t="s">
        <v>2480</v>
      </c>
      <c r="AB69" s="133"/>
      <c r="AC69" s="91"/>
      <c r="AD69" s="133">
        <v>26</v>
      </c>
      <c r="AE69" s="133">
        <v>6.5</v>
      </c>
      <c r="AF69" s="133">
        <v>4.4</v>
      </c>
      <c r="AG69" s="133">
        <v>4.6</v>
      </c>
      <c r="AH69" s="91"/>
      <c r="AI69" s="134">
        <v>4.5</v>
      </c>
      <c r="AJ69" s="91"/>
    </row>
    <row r="70" spans="1:36" ht="12.75">
      <c r="A70" s="133" t="s">
        <v>1586</v>
      </c>
      <c r="B70" s="194" t="s">
        <v>2419</v>
      </c>
      <c r="C70" s="139">
        <v>41505</v>
      </c>
      <c r="D70" s="141">
        <v>0.2916666666666667</v>
      </c>
      <c r="E70" s="133">
        <v>17</v>
      </c>
      <c r="F70" s="194" t="s">
        <v>378</v>
      </c>
      <c r="G70" s="195" t="s">
        <v>635</v>
      </c>
      <c r="H70" s="194" t="s">
        <v>119</v>
      </c>
      <c r="I70" s="194" t="s">
        <v>625</v>
      </c>
      <c r="J70" s="133"/>
      <c r="K70" s="196" t="s">
        <v>547</v>
      </c>
      <c r="L70" s="141"/>
      <c r="M70" s="141"/>
      <c r="N70" s="194" t="s">
        <v>336</v>
      </c>
      <c r="O70" s="194" t="s">
        <v>286</v>
      </c>
      <c r="P70" s="91"/>
      <c r="Q70" s="91"/>
      <c r="R70" s="91"/>
      <c r="S70" s="91"/>
      <c r="T70" s="91"/>
      <c r="U70" s="91"/>
      <c r="V70" s="91"/>
      <c r="W70" s="91"/>
      <c r="X70" s="91"/>
      <c r="Y70" s="91"/>
      <c r="Z70" s="91"/>
      <c r="AA70" s="194" t="s">
        <v>2481</v>
      </c>
      <c r="AB70" s="133"/>
      <c r="AC70" s="91"/>
      <c r="AD70" s="133">
        <v>21</v>
      </c>
      <c r="AE70" s="133">
        <v>6.5</v>
      </c>
      <c r="AF70" s="133">
        <v>5.8</v>
      </c>
      <c r="AG70" s="133">
        <v>5.8</v>
      </c>
      <c r="AH70" s="91"/>
      <c r="AI70" s="134">
        <v>5.8</v>
      </c>
      <c r="AJ70" s="91"/>
    </row>
    <row r="71" spans="1:36" ht="12.75">
      <c r="A71" s="133" t="s">
        <v>1586</v>
      </c>
      <c r="B71" s="194" t="s">
        <v>2419</v>
      </c>
      <c r="C71" s="139">
        <v>41540</v>
      </c>
      <c r="D71" s="141">
        <v>0.2916666666666667</v>
      </c>
      <c r="E71" s="133">
        <v>9.5</v>
      </c>
      <c r="F71" s="91" t="s">
        <v>314</v>
      </c>
      <c r="G71" s="195" t="s">
        <v>635</v>
      </c>
      <c r="H71" s="194" t="s">
        <v>119</v>
      </c>
      <c r="I71" s="194" t="s">
        <v>229</v>
      </c>
      <c r="J71" s="133">
        <v>0.25</v>
      </c>
      <c r="K71" s="133">
        <v>1</v>
      </c>
      <c r="L71" s="141"/>
      <c r="M71" s="141"/>
      <c r="N71" s="194" t="s">
        <v>628</v>
      </c>
      <c r="O71" s="194" t="s">
        <v>286</v>
      </c>
      <c r="P71" s="91"/>
      <c r="Q71" s="91"/>
      <c r="R71" s="91"/>
      <c r="S71" s="91"/>
      <c r="T71" s="91"/>
      <c r="U71" s="91"/>
      <c r="V71" s="91"/>
      <c r="W71" s="91"/>
      <c r="X71" s="91"/>
      <c r="Y71" s="91"/>
      <c r="Z71" s="91"/>
      <c r="AA71" s="194" t="s">
        <v>2482</v>
      </c>
      <c r="AB71" s="196"/>
      <c r="AC71" s="91"/>
      <c r="AD71" s="133">
        <v>16</v>
      </c>
      <c r="AE71" s="133">
        <v>6.5</v>
      </c>
      <c r="AF71" s="133">
        <v>7.2</v>
      </c>
      <c r="AG71" s="133">
        <v>7.2</v>
      </c>
      <c r="AH71" s="91"/>
      <c r="AI71" s="134">
        <v>7.2</v>
      </c>
      <c r="AJ71" s="91"/>
    </row>
    <row r="72" spans="1:36" ht="12.75">
      <c r="A72" s="133"/>
      <c r="B72" s="133"/>
      <c r="C72" s="91"/>
      <c r="D72" s="91"/>
      <c r="E72" s="91"/>
      <c r="F72" s="91"/>
      <c r="G72" s="148"/>
      <c r="H72" s="133"/>
      <c r="I72" s="91"/>
      <c r="J72" s="91"/>
      <c r="K72" s="91"/>
      <c r="L72" s="91"/>
      <c r="M72" s="91"/>
      <c r="N72" s="91"/>
      <c r="O72" s="133"/>
      <c r="P72" s="91"/>
      <c r="Q72" s="91"/>
      <c r="R72" s="91"/>
      <c r="S72" s="91"/>
      <c r="T72" s="91"/>
      <c r="U72" s="91"/>
      <c r="V72" s="91"/>
      <c r="W72" s="91"/>
      <c r="X72" s="91"/>
      <c r="Y72" s="91"/>
      <c r="Z72" s="91"/>
      <c r="AA72" s="133"/>
      <c r="AB72" s="91"/>
      <c r="AC72" s="91"/>
      <c r="AD72" s="91"/>
      <c r="AE72" s="91"/>
      <c r="AF72" s="91"/>
      <c r="AG72" s="91"/>
      <c r="AH72" s="91"/>
      <c r="AI72" s="122"/>
      <c r="AJ72" s="91"/>
    </row>
    <row r="73" spans="1:36" ht="12.75">
      <c r="A73" s="133" t="s">
        <v>1618</v>
      </c>
      <c r="B73" s="194" t="s">
        <v>2483</v>
      </c>
      <c r="C73" s="139">
        <v>41384</v>
      </c>
      <c r="D73" s="141">
        <v>0.3986111111111111</v>
      </c>
      <c r="E73" s="133">
        <v>12.5</v>
      </c>
      <c r="F73" s="194" t="s">
        <v>58</v>
      </c>
      <c r="G73" s="195" t="s">
        <v>721</v>
      </c>
      <c r="H73" s="194" t="s">
        <v>63</v>
      </c>
      <c r="I73" s="194" t="s">
        <v>630</v>
      </c>
      <c r="J73" s="91">
        <v>0.4</v>
      </c>
      <c r="K73" s="133">
        <v>1</v>
      </c>
      <c r="L73" s="141">
        <v>0.4277777777777778</v>
      </c>
      <c r="M73" s="141">
        <v>0.7291666666666666</v>
      </c>
      <c r="N73" s="194" t="s">
        <v>218</v>
      </c>
      <c r="O73" s="194" t="s">
        <v>286</v>
      </c>
      <c r="P73" s="91"/>
      <c r="Q73" s="91"/>
      <c r="R73" s="91"/>
      <c r="S73" s="91"/>
      <c r="T73" s="91"/>
      <c r="U73" s="133"/>
      <c r="V73" s="91"/>
      <c r="W73" s="91"/>
      <c r="X73" s="91"/>
      <c r="Y73" s="91"/>
      <c r="Z73" s="91"/>
      <c r="AA73" s="194" t="s">
        <v>2484</v>
      </c>
      <c r="AB73" s="133"/>
      <c r="AC73" s="91"/>
      <c r="AD73" s="133">
        <v>8.8</v>
      </c>
      <c r="AE73" s="133">
        <v>7</v>
      </c>
      <c r="AF73" s="133">
        <v>10.6</v>
      </c>
      <c r="AG73" s="133">
        <v>11</v>
      </c>
      <c r="AH73" s="194">
        <v>11.2</v>
      </c>
      <c r="AI73" s="134">
        <v>11.1</v>
      </c>
      <c r="AJ73" s="91"/>
    </row>
    <row r="74" spans="1:36" ht="12.75">
      <c r="A74" s="133" t="s">
        <v>1618</v>
      </c>
      <c r="B74" s="194" t="s">
        <v>2483</v>
      </c>
      <c r="C74" s="139">
        <v>41412</v>
      </c>
      <c r="D74" s="141">
        <v>0.4305555555555556</v>
      </c>
      <c r="E74" s="133">
        <v>15</v>
      </c>
      <c r="F74" s="194" t="s">
        <v>378</v>
      </c>
      <c r="G74" s="195" t="s">
        <v>729</v>
      </c>
      <c r="H74" s="194" t="s">
        <v>119</v>
      </c>
      <c r="I74" s="194" t="s">
        <v>625</v>
      </c>
      <c r="J74" s="91"/>
      <c r="K74" s="133">
        <v>2</v>
      </c>
      <c r="L74" s="141">
        <v>0.2826388888888889</v>
      </c>
      <c r="M74" s="141">
        <v>0.13055555555555556</v>
      </c>
      <c r="N74" s="194" t="s">
        <v>214</v>
      </c>
      <c r="O74" s="194" t="s">
        <v>297</v>
      </c>
      <c r="P74" s="91"/>
      <c r="Q74" s="91"/>
      <c r="R74" s="91"/>
      <c r="S74" s="91"/>
      <c r="T74" s="91"/>
      <c r="U74" s="91"/>
      <c r="V74" s="91"/>
      <c r="W74" s="91"/>
      <c r="X74" s="91"/>
      <c r="Y74" s="91"/>
      <c r="Z74" s="91"/>
      <c r="AA74" s="133"/>
      <c r="AB74" s="133"/>
      <c r="AC74" s="91"/>
      <c r="AD74" s="133">
        <v>16</v>
      </c>
      <c r="AE74" s="133">
        <v>7</v>
      </c>
      <c r="AF74" s="133">
        <v>8</v>
      </c>
      <c r="AG74" s="133">
        <v>9</v>
      </c>
      <c r="AH74" s="194">
        <v>8.8</v>
      </c>
      <c r="AI74" s="134">
        <v>8.9</v>
      </c>
      <c r="AJ74" s="91"/>
    </row>
    <row r="75" spans="1:36" ht="12.75">
      <c r="A75" s="133" t="s">
        <v>1618</v>
      </c>
      <c r="B75" s="194" t="s">
        <v>2483</v>
      </c>
      <c r="C75" s="139">
        <v>41440</v>
      </c>
      <c r="D75" s="141">
        <v>0.3993055555555556</v>
      </c>
      <c r="E75" s="133">
        <v>20.7</v>
      </c>
      <c r="F75" s="194" t="s">
        <v>378</v>
      </c>
      <c r="G75" s="195" t="s">
        <v>729</v>
      </c>
      <c r="H75" s="194" t="s">
        <v>119</v>
      </c>
      <c r="I75" s="194" t="s">
        <v>625</v>
      </c>
      <c r="J75" s="91"/>
      <c r="K75" s="133">
        <v>3</v>
      </c>
      <c r="L75" s="141">
        <v>0.29097222222222224</v>
      </c>
      <c r="M75" s="141">
        <v>0.5736111111111112</v>
      </c>
      <c r="N75" s="194" t="s">
        <v>214</v>
      </c>
      <c r="O75" s="194" t="s">
        <v>297</v>
      </c>
      <c r="P75" s="91"/>
      <c r="Q75" s="91"/>
      <c r="R75" s="91" t="s">
        <v>551</v>
      </c>
      <c r="S75" s="91"/>
      <c r="T75" s="91"/>
      <c r="U75" s="91"/>
      <c r="V75" s="91"/>
      <c r="W75" s="91"/>
      <c r="X75" s="91"/>
      <c r="Y75" s="91"/>
      <c r="Z75" s="91"/>
      <c r="AA75" s="194" t="s">
        <v>2485</v>
      </c>
      <c r="AB75" s="133"/>
      <c r="AC75" s="91"/>
      <c r="AD75" s="133">
        <v>17.8</v>
      </c>
      <c r="AE75" s="133">
        <v>6.6</v>
      </c>
      <c r="AF75" s="133">
        <v>8</v>
      </c>
      <c r="AG75" s="133">
        <v>8.2</v>
      </c>
      <c r="AH75" s="194">
        <v>8.25</v>
      </c>
      <c r="AI75" s="134">
        <v>8.1</v>
      </c>
      <c r="AJ75" s="91"/>
    </row>
    <row r="76" spans="1:36" ht="12.75">
      <c r="A76" s="133" t="s">
        <v>1618</v>
      </c>
      <c r="B76" s="194" t="s">
        <v>2483</v>
      </c>
      <c r="C76" s="139">
        <v>41474</v>
      </c>
      <c r="D76" s="141">
        <v>0.3069444444444444</v>
      </c>
      <c r="E76" s="133">
        <v>22.8</v>
      </c>
      <c r="F76" s="194" t="s">
        <v>279</v>
      </c>
      <c r="G76" s="195" t="s">
        <v>729</v>
      </c>
      <c r="H76" s="194" t="s">
        <v>2486</v>
      </c>
      <c r="I76" s="194" t="s">
        <v>630</v>
      </c>
      <c r="J76" s="91">
        <v>0.1</v>
      </c>
      <c r="K76" s="133">
        <v>16</v>
      </c>
      <c r="L76" s="141">
        <v>0.42430555555555555</v>
      </c>
      <c r="M76" s="141">
        <v>0.6770833333333334</v>
      </c>
      <c r="N76" s="194" t="s">
        <v>227</v>
      </c>
      <c r="O76" s="194" t="s">
        <v>297</v>
      </c>
      <c r="P76" s="91"/>
      <c r="Q76" s="91"/>
      <c r="R76" s="91"/>
      <c r="S76" s="91"/>
      <c r="T76" s="91"/>
      <c r="U76" s="91"/>
      <c r="V76" s="91"/>
      <c r="W76" s="91"/>
      <c r="X76" s="91"/>
      <c r="Y76" s="91"/>
      <c r="Z76" s="91"/>
      <c r="AA76" s="194" t="s">
        <v>2487</v>
      </c>
      <c r="AB76" s="133"/>
      <c r="AC76" s="91"/>
      <c r="AD76" s="133">
        <v>24.5</v>
      </c>
      <c r="AE76" s="133">
        <v>6.5</v>
      </c>
      <c r="AF76" s="133">
        <v>6.4</v>
      </c>
      <c r="AG76" s="133">
        <v>6.3</v>
      </c>
      <c r="AH76" s="194">
        <v>6.4</v>
      </c>
      <c r="AI76" s="134">
        <v>6.4</v>
      </c>
      <c r="AJ76" s="91"/>
    </row>
    <row r="77" spans="1:36" ht="12.75">
      <c r="A77" s="133" t="s">
        <v>1618</v>
      </c>
      <c r="B77" s="194" t="s">
        <v>2483</v>
      </c>
      <c r="C77" s="139">
        <v>41504</v>
      </c>
      <c r="D77" s="141">
        <v>0.2708333333333333</v>
      </c>
      <c r="E77" s="133">
        <v>11.4</v>
      </c>
      <c r="F77" s="194"/>
      <c r="G77" s="144"/>
      <c r="H77" s="194" t="s">
        <v>624</v>
      </c>
      <c r="I77" s="194"/>
      <c r="J77" s="91"/>
      <c r="K77" s="133">
        <v>5</v>
      </c>
      <c r="L77" s="141">
        <v>0.4756944444444444</v>
      </c>
      <c r="M77" s="141">
        <v>0.2590277777777778</v>
      </c>
      <c r="N77" s="194" t="s">
        <v>336</v>
      </c>
      <c r="O77" s="194" t="s">
        <v>286</v>
      </c>
      <c r="P77" s="91"/>
      <c r="Q77" s="91"/>
      <c r="R77" s="91"/>
      <c r="S77" s="91"/>
      <c r="T77" s="91"/>
      <c r="U77" s="91"/>
      <c r="V77" s="91"/>
      <c r="W77" s="91"/>
      <c r="X77" s="91"/>
      <c r="Y77" s="91"/>
      <c r="Z77" s="91"/>
      <c r="AA77" s="194"/>
      <c r="AB77" s="133"/>
      <c r="AC77" s="91"/>
      <c r="AD77" s="133">
        <v>19.3</v>
      </c>
      <c r="AE77" s="133">
        <v>7</v>
      </c>
      <c r="AF77" s="133">
        <v>7.4</v>
      </c>
      <c r="AG77" s="133">
        <v>7.7</v>
      </c>
      <c r="AH77" s="194">
        <v>7.5</v>
      </c>
      <c r="AI77" s="134">
        <v>7.5</v>
      </c>
      <c r="AJ77" s="91"/>
    </row>
    <row r="78" spans="1:36" ht="12.75">
      <c r="A78" s="133" t="s">
        <v>1618</v>
      </c>
      <c r="B78" s="194" t="s">
        <v>2483</v>
      </c>
      <c r="C78" s="139">
        <v>41538</v>
      </c>
      <c r="D78" s="141">
        <v>0.2847222222222222</v>
      </c>
      <c r="E78" s="133">
        <v>14</v>
      </c>
      <c r="F78" s="194" t="s">
        <v>279</v>
      </c>
      <c r="G78" s="195" t="s">
        <v>711</v>
      </c>
      <c r="H78" s="194" t="s">
        <v>2488</v>
      </c>
      <c r="I78" s="194" t="s">
        <v>625</v>
      </c>
      <c r="J78" s="91"/>
      <c r="K78" s="133">
        <v>1</v>
      </c>
      <c r="L78" s="141">
        <v>0.6416666666666667</v>
      </c>
      <c r="M78" s="141">
        <v>0.42569444444444443</v>
      </c>
      <c r="N78" s="194" t="s">
        <v>225</v>
      </c>
      <c r="O78" s="194" t="s">
        <v>297</v>
      </c>
      <c r="P78" s="91"/>
      <c r="Q78" s="91"/>
      <c r="R78" s="91"/>
      <c r="S78" s="91"/>
      <c r="T78" s="91"/>
      <c r="U78" s="133"/>
      <c r="V78" s="91"/>
      <c r="W78" s="91"/>
      <c r="X78" s="91"/>
      <c r="Y78" s="91"/>
      <c r="Z78" s="91"/>
      <c r="AA78" s="194"/>
      <c r="AB78" s="133"/>
      <c r="AC78" s="91"/>
      <c r="AD78" s="133">
        <v>16.9</v>
      </c>
      <c r="AE78" s="133">
        <v>6.75</v>
      </c>
      <c r="AF78" s="133">
        <v>8.9</v>
      </c>
      <c r="AG78" s="133">
        <v>9.2</v>
      </c>
      <c r="AH78" s="194">
        <v>9.2</v>
      </c>
      <c r="AI78" s="134">
        <v>9.2</v>
      </c>
      <c r="AJ78" s="91"/>
    </row>
    <row r="79" spans="1:36" ht="12.75">
      <c r="A79" s="133"/>
      <c r="B79" s="133"/>
      <c r="C79" s="91"/>
      <c r="D79" s="91"/>
      <c r="E79" s="91"/>
      <c r="F79" s="91"/>
      <c r="G79" s="148"/>
      <c r="H79" s="133"/>
      <c r="I79" s="91"/>
      <c r="J79" s="91"/>
      <c r="K79" s="91"/>
      <c r="L79" s="91"/>
      <c r="M79" s="91"/>
      <c r="N79" s="91"/>
      <c r="O79" s="133"/>
      <c r="P79" s="91"/>
      <c r="Q79" s="91"/>
      <c r="R79" s="91"/>
      <c r="S79" s="91"/>
      <c r="T79" s="91"/>
      <c r="U79" s="91"/>
      <c r="V79" s="91"/>
      <c r="W79" s="91"/>
      <c r="X79" s="91"/>
      <c r="Y79" s="91"/>
      <c r="Z79" s="91"/>
      <c r="AA79" s="133"/>
      <c r="AB79" s="91"/>
      <c r="AC79" s="91"/>
      <c r="AD79" s="91"/>
      <c r="AE79" s="91"/>
      <c r="AF79" s="91"/>
      <c r="AG79" s="91"/>
      <c r="AH79" s="91"/>
      <c r="AI79" s="122"/>
      <c r="AJ79" s="91"/>
    </row>
    <row r="80" spans="1:36" ht="12.75">
      <c r="A80" s="133" t="s">
        <v>1632</v>
      </c>
      <c r="B80" s="194" t="s">
        <v>2434</v>
      </c>
      <c r="C80" s="139">
        <v>41386</v>
      </c>
      <c r="D80" s="141">
        <v>0.3020833333333333</v>
      </c>
      <c r="E80" s="133">
        <v>9</v>
      </c>
      <c r="F80" s="194"/>
      <c r="G80" s="195"/>
      <c r="H80" s="194" t="s">
        <v>119</v>
      </c>
      <c r="I80" s="194" t="s">
        <v>625</v>
      </c>
      <c r="J80" s="91"/>
      <c r="K80" s="133">
        <v>2</v>
      </c>
      <c r="L80" s="91"/>
      <c r="M80" s="91"/>
      <c r="N80" s="91"/>
      <c r="O80" s="194" t="s">
        <v>297</v>
      </c>
      <c r="P80" s="91"/>
      <c r="Q80" s="91"/>
      <c r="R80" s="91"/>
      <c r="S80" s="91"/>
      <c r="T80" s="91"/>
      <c r="U80" s="91"/>
      <c r="V80" s="91"/>
      <c r="W80" s="91"/>
      <c r="X80" s="91"/>
      <c r="Y80" s="91"/>
      <c r="Z80" s="91"/>
      <c r="AA80" s="194" t="s">
        <v>2489</v>
      </c>
      <c r="AB80" s="133"/>
      <c r="AC80" s="91"/>
      <c r="AD80" s="133">
        <v>7</v>
      </c>
      <c r="AE80" s="133">
        <v>6.5</v>
      </c>
      <c r="AF80" s="133">
        <v>13.8</v>
      </c>
      <c r="AG80" s="133">
        <v>13.4</v>
      </c>
      <c r="AH80" s="133"/>
      <c r="AI80" s="122">
        <v>13.6</v>
      </c>
      <c r="AJ80" s="194"/>
    </row>
    <row r="81" spans="1:36" ht="12.75">
      <c r="A81" s="133" t="s">
        <v>1632</v>
      </c>
      <c r="B81" s="194" t="s">
        <v>2434</v>
      </c>
      <c r="C81" s="139">
        <v>41414</v>
      </c>
      <c r="D81" s="141">
        <v>0.2986111111111111</v>
      </c>
      <c r="E81" s="133">
        <v>13</v>
      </c>
      <c r="F81" s="194"/>
      <c r="G81" s="195"/>
      <c r="H81" s="194" t="s">
        <v>1889</v>
      </c>
      <c r="I81" s="194" t="s">
        <v>625</v>
      </c>
      <c r="J81" s="91"/>
      <c r="K81" s="133">
        <v>1</v>
      </c>
      <c r="L81" s="91"/>
      <c r="M81" s="91"/>
      <c r="N81" s="91"/>
      <c r="O81" s="194" t="s">
        <v>286</v>
      </c>
      <c r="P81" s="91"/>
      <c r="Q81" s="91"/>
      <c r="R81" s="91"/>
      <c r="S81" s="91"/>
      <c r="T81" s="91"/>
      <c r="U81" s="91"/>
      <c r="V81" s="91"/>
      <c r="W81" s="91"/>
      <c r="X81" s="91"/>
      <c r="Y81" s="91"/>
      <c r="Z81" s="133"/>
      <c r="AA81" s="194" t="s">
        <v>2490</v>
      </c>
      <c r="AB81" s="196"/>
      <c r="AC81" s="91"/>
      <c r="AD81" s="133">
        <v>14</v>
      </c>
      <c r="AE81" s="133">
        <v>6.5</v>
      </c>
      <c r="AF81" s="133">
        <v>9.7</v>
      </c>
      <c r="AG81" s="133">
        <v>9.2</v>
      </c>
      <c r="AH81" s="133"/>
      <c r="AI81" s="122">
        <v>9.45</v>
      </c>
      <c r="AJ81" s="91"/>
    </row>
    <row r="82" spans="1:36" ht="12.75">
      <c r="A82" s="133" t="s">
        <v>1632</v>
      </c>
      <c r="B82" s="194" t="s">
        <v>2434</v>
      </c>
      <c r="C82" s="217">
        <v>41441</v>
      </c>
      <c r="D82" s="141">
        <v>0.3333333333333333</v>
      </c>
      <c r="E82" s="133">
        <v>18.5</v>
      </c>
      <c r="F82" s="91"/>
      <c r="G82" s="144"/>
      <c r="H82" s="194" t="s">
        <v>119</v>
      </c>
      <c r="I82" s="194" t="s">
        <v>625</v>
      </c>
      <c r="J82" s="133"/>
      <c r="K82" s="133">
        <v>2</v>
      </c>
      <c r="L82" s="91"/>
      <c r="M82" s="91"/>
      <c r="N82" s="91"/>
      <c r="O82" s="194" t="s">
        <v>286</v>
      </c>
      <c r="P82" s="91"/>
      <c r="Q82" s="91"/>
      <c r="R82" s="91"/>
      <c r="S82" s="91"/>
      <c r="T82" s="91"/>
      <c r="U82" s="91"/>
      <c r="V82" s="91"/>
      <c r="W82" s="91"/>
      <c r="X82" s="91"/>
      <c r="Y82" s="91"/>
      <c r="Z82" s="91"/>
      <c r="AA82" s="194"/>
      <c r="AB82" s="133"/>
      <c r="AC82" s="91"/>
      <c r="AD82" s="133">
        <v>16.5</v>
      </c>
      <c r="AE82" s="133">
        <v>6.5</v>
      </c>
      <c r="AF82" s="133">
        <v>10</v>
      </c>
      <c r="AG82" s="133">
        <v>10</v>
      </c>
      <c r="AH82" s="91"/>
      <c r="AI82" s="134">
        <v>10</v>
      </c>
      <c r="AJ82" s="91"/>
    </row>
    <row r="83" spans="1:36" ht="12.75">
      <c r="A83" s="133" t="s">
        <v>1632</v>
      </c>
      <c r="B83" s="194" t="s">
        <v>2434</v>
      </c>
      <c r="C83" s="139">
        <v>41476</v>
      </c>
      <c r="D83" s="141">
        <v>0.4826388888888889</v>
      </c>
      <c r="E83" s="133">
        <v>30.5</v>
      </c>
      <c r="F83" s="133"/>
      <c r="G83" s="144"/>
      <c r="H83" s="194" t="s">
        <v>42</v>
      </c>
      <c r="I83" s="194" t="s">
        <v>630</v>
      </c>
      <c r="J83" s="91"/>
      <c r="K83" s="133"/>
      <c r="L83" s="91"/>
      <c r="M83" s="91"/>
      <c r="N83" s="91"/>
      <c r="O83" s="133"/>
      <c r="P83" s="91"/>
      <c r="Q83" s="91"/>
      <c r="R83" s="91"/>
      <c r="S83" s="91"/>
      <c r="T83" s="91"/>
      <c r="U83" s="91"/>
      <c r="V83" s="91"/>
      <c r="W83" s="91"/>
      <c r="X83" s="91"/>
      <c r="Y83" s="91"/>
      <c r="Z83" s="91"/>
      <c r="AA83" s="194"/>
      <c r="AB83" s="196"/>
      <c r="AC83" s="91"/>
      <c r="AD83" s="133">
        <v>26</v>
      </c>
      <c r="AE83" s="133"/>
      <c r="AF83" s="133"/>
      <c r="AG83" s="133"/>
      <c r="AH83" s="133"/>
      <c r="AI83" s="122"/>
      <c r="AJ83" s="91"/>
    </row>
    <row r="84" spans="1:36" ht="12.75">
      <c r="A84" s="133" t="s">
        <v>1632</v>
      </c>
      <c r="B84" s="194" t="s">
        <v>2434</v>
      </c>
      <c r="C84" s="217">
        <v>41539</v>
      </c>
      <c r="D84" s="141">
        <v>0.3020833333333333</v>
      </c>
      <c r="E84" s="133">
        <v>18</v>
      </c>
      <c r="F84" s="194"/>
      <c r="G84" s="195"/>
      <c r="H84" s="194" t="s">
        <v>2089</v>
      </c>
      <c r="I84" s="194"/>
      <c r="J84" s="133"/>
      <c r="K84" s="133"/>
      <c r="L84" s="91"/>
      <c r="M84" s="91"/>
      <c r="N84" s="91"/>
      <c r="O84" s="194"/>
      <c r="P84" s="91"/>
      <c r="Q84" s="91"/>
      <c r="R84" s="91"/>
      <c r="S84" s="91"/>
      <c r="T84" s="91"/>
      <c r="U84" s="91"/>
      <c r="V84" s="91"/>
      <c r="W84" s="91"/>
      <c r="X84" s="91"/>
      <c r="Y84" s="91"/>
      <c r="Z84" s="91"/>
      <c r="AA84" s="194"/>
      <c r="AB84" s="196"/>
      <c r="AC84" s="91"/>
      <c r="AD84" s="133">
        <v>17</v>
      </c>
      <c r="AE84" s="133"/>
      <c r="AF84" s="133">
        <v>9.1</v>
      </c>
      <c r="AG84" s="133">
        <v>10</v>
      </c>
      <c r="AH84" s="194">
        <v>8.8</v>
      </c>
      <c r="AI84" s="134">
        <v>8.95</v>
      </c>
      <c r="AJ84" s="91"/>
    </row>
    <row r="85" spans="1:36" ht="12.75">
      <c r="A85" s="133"/>
      <c r="B85" s="133"/>
      <c r="C85" s="91"/>
      <c r="D85" s="91"/>
      <c r="E85" s="91"/>
      <c r="F85" s="91"/>
      <c r="G85" s="148"/>
      <c r="H85" s="133"/>
      <c r="I85" s="91"/>
      <c r="J85" s="91"/>
      <c r="K85" s="91"/>
      <c r="L85" s="91"/>
      <c r="M85" s="91"/>
      <c r="N85" s="91"/>
      <c r="O85" s="133"/>
      <c r="P85" s="91"/>
      <c r="Q85" s="91"/>
      <c r="R85" s="91"/>
      <c r="S85" s="91"/>
      <c r="T85" s="91"/>
      <c r="U85" s="91"/>
      <c r="V85" s="91"/>
      <c r="W85" s="91"/>
      <c r="X85" s="91"/>
      <c r="Y85" s="91"/>
      <c r="Z85" s="91"/>
      <c r="AA85" s="133"/>
      <c r="AB85" s="91"/>
      <c r="AC85" s="91"/>
      <c r="AD85" s="91"/>
      <c r="AE85" s="91"/>
      <c r="AF85" s="91"/>
      <c r="AG85" s="91"/>
      <c r="AH85" s="91"/>
      <c r="AI85" s="122"/>
      <c r="AJ85" s="91"/>
    </row>
    <row r="86" spans="1:36" ht="12.75">
      <c r="A86" s="194" t="s">
        <v>2096</v>
      </c>
      <c r="B86" s="194" t="s">
        <v>2101</v>
      </c>
      <c r="C86" s="139">
        <v>41383</v>
      </c>
      <c r="D86" s="141">
        <v>0.4375</v>
      </c>
      <c r="E86" s="133">
        <v>15</v>
      </c>
      <c r="F86" s="194" t="s">
        <v>284</v>
      </c>
      <c r="G86" s="195" t="s">
        <v>2491</v>
      </c>
      <c r="H86" s="194" t="s">
        <v>1534</v>
      </c>
      <c r="I86" s="194" t="s">
        <v>625</v>
      </c>
      <c r="J86" s="133"/>
      <c r="K86" s="196">
        <v>2</v>
      </c>
      <c r="L86" s="91"/>
      <c r="M86" s="91"/>
      <c r="N86" s="91"/>
      <c r="O86" s="194" t="s">
        <v>297</v>
      </c>
      <c r="P86" s="91"/>
      <c r="Q86" s="91"/>
      <c r="R86" s="91"/>
      <c r="S86" s="91"/>
      <c r="T86" s="91"/>
      <c r="U86" s="91"/>
      <c r="V86" s="91"/>
      <c r="W86" s="91"/>
      <c r="X86" s="91"/>
      <c r="Y86" s="91"/>
      <c r="Z86" s="133"/>
      <c r="AA86" s="194" t="s">
        <v>2492</v>
      </c>
      <c r="AB86" s="133"/>
      <c r="AC86" s="91"/>
      <c r="AD86" s="133">
        <v>9</v>
      </c>
      <c r="AE86" s="133">
        <v>6.7</v>
      </c>
      <c r="AF86" s="133">
        <v>10.6</v>
      </c>
      <c r="AG86" s="133">
        <v>10.8</v>
      </c>
      <c r="AH86" s="133"/>
      <c r="AI86" s="122">
        <v>10.7</v>
      </c>
      <c r="AJ86" s="91"/>
    </row>
    <row r="87" spans="1:36" ht="12.75">
      <c r="A87" s="194" t="s">
        <v>2096</v>
      </c>
      <c r="B87" s="194" t="s">
        <v>2101</v>
      </c>
      <c r="C87" s="139">
        <v>41412</v>
      </c>
      <c r="D87" s="141">
        <v>0.4375</v>
      </c>
      <c r="E87" s="133">
        <v>17</v>
      </c>
      <c r="F87" s="91" t="s">
        <v>279</v>
      </c>
      <c r="G87" s="195" t="s">
        <v>635</v>
      </c>
      <c r="H87" s="194" t="s">
        <v>280</v>
      </c>
      <c r="I87" s="133" t="s">
        <v>625</v>
      </c>
      <c r="J87" s="91"/>
      <c r="K87" s="133">
        <v>2</v>
      </c>
      <c r="L87" s="91"/>
      <c r="M87" s="91"/>
      <c r="N87" s="91"/>
      <c r="O87" s="194" t="s">
        <v>286</v>
      </c>
      <c r="P87" s="91"/>
      <c r="Q87" s="91"/>
      <c r="R87" s="91"/>
      <c r="S87" s="91"/>
      <c r="T87" s="91"/>
      <c r="U87" s="91" t="s">
        <v>551</v>
      </c>
      <c r="V87" s="91"/>
      <c r="W87" s="91"/>
      <c r="X87" s="91"/>
      <c r="Y87" s="91"/>
      <c r="Z87" s="91"/>
      <c r="AA87" s="194" t="s">
        <v>2493</v>
      </c>
      <c r="AB87" s="133"/>
      <c r="AC87" s="91"/>
      <c r="AD87" s="133">
        <v>16</v>
      </c>
      <c r="AE87" s="133">
        <v>6.5</v>
      </c>
      <c r="AF87" s="133">
        <v>7.8</v>
      </c>
      <c r="AG87" s="133">
        <v>7.8</v>
      </c>
      <c r="AH87" s="133"/>
      <c r="AI87" s="134">
        <v>7.8</v>
      </c>
      <c r="AJ87" s="91"/>
    </row>
    <row r="88" spans="1:36" ht="12.75">
      <c r="A88" s="194" t="s">
        <v>2096</v>
      </c>
      <c r="B88" s="194" t="s">
        <v>2101</v>
      </c>
      <c r="C88" s="139">
        <v>41440</v>
      </c>
      <c r="D88" s="198">
        <v>0.6770833333333334</v>
      </c>
      <c r="E88" s="133">
        <v>24</v>
      </c>
      <c r="F88" s="194" t="s">
        <v>2494</v>
      </c>
      <c r="G88" s="195" t="s">
        <v>2495</v>
      </c>
      <c r="H88" s="194" t="s">
        <v>1534</v>
      </c>
      <c r="I88" s="194" t="s">
        <v>625</v>
      </c>
      <c r="J88" s="91"/>
      <c r="K88" s="133">
        <v>1</v>
      </c>
      <c r="L88" s="91"/>
      <c r="M88" s="91"/>
      <c r="N88" s="91"/>
      <c r="O88" s="194" t="s">
        <v>297</v>
      </c>
      <c r="P88" s="91"/>
      <c r="Q88" s="91"/>
      <c r="R88" s="91"/>
      <c r="S88" s="91"/>
      <c r="T88" s="91"/>
      <c r="U88" s="91" t="s">
        <v>551</v>
      </c>
      <c r="V88" s="91"/>
      <c r="W88" s="91"/>
      <c r="X88" s="91"/>
      <c r="Y88" s="91"/>
      <c r="Z88" s="91"/>
      <c r="AA88" s="194" t="s">
        <v>1358</v>
      </c>
      <c r="AB88" s="133"/>
      <c r="AC88" s="91"/>
      <c r="AD88" s="133">
        <v>17</v>
      </c>
      <c r="AE88" s="133">
        <v>6.6</v>
      </c>
      <c r="AF88" s="133">
        <v>8.2</v>
      </c>
      <c r="AG88" s="133">
        <v>8.4</v>
      </c>
      <c r="AH88" s="133"/>
      <c r="AI88" s="134">
        <v>8.3</v>
      </c>
      <c r="AJ88" s="91"/>
    </row>
    <row r="89" spans="1:36" ht="12.75">
      <c r="A89" s="194" t="s">
        <v>2096</v>
      </c>
      <c r="B89" s="194" t="s">
        <v>2267</v>
      </c>
      <c r="C89" s="139">
        <v>41475</v>
      </c>
      <c r="D89" s="141">
        <v>0.3854166666666667</v>
      </c>
      <c r="E89" s="133">
        <v>27.5</v>
      </c>
      <c r="F89" s="194" t="s">
        <v>116</v>
      </c>
      <c r="G89" s="195" t="s">
        <v>619</v>
      </c>
      <c r="H89" s="194" t="s">
        <v>1534</v>
      </c>
      <c r="I89" s="194" t="s">
        <v>625</v>
      </c>
      <c r="J89" s="133"/>
      <c r="K89" s="133">
        <v>6</v>
      </c>
      <c r="L89" s="91"/>
      <c r="M89" s="91"/>
      <c r="N89" s="91"/>
      <c r="O89" s="194" t="s">
        <v>297</v>
      </c>
      <c r="P89" s="91"/>
      <c r="Q89" s="91"/>
      <c r="R89" s="91"/>
      <c r="S89" s="91"/>
      <c r="T89" s="91"/>
      <c r="U89" s="91"/>
      <c r="V89" s="91"/>
      <c r="W89" s="91"/>
      <c r="X89" s="91"/>
      <c r="Y89" s="91"/>
      <c r="Z89" s="91"/>
      <c r="AA89" s="194" t="s">
        <v>2496</v>
      </c>
      <c r="AB89" s="133"/>
      <c r="AC89" s="91"/>
      <c r="AD89" s="133">
        <v>26</v>
      </c>
      <c r="AE89" s="133">
        <v>6.6</v>
      </c>
      <c r="AF89" s="133">
        <v>5.4</v>
      </c>
      <c r="AG89" s="133">
        <v>5.6</v>
      </c>
      <c r="AH89" s="133">
        <v>5.6</v>
      </c>
      <c r="AI89" s="134">
        <v>5.5</v>
      </c>
      <c r="AJ89" s="91"/>
    </row>
    <row r="90" spans="1:36" ht="12.75">
      <c r="A90" s="194" t="s">
        <v>2096</v>
      </c>
      <c r="B90" s="194" t="s">
        <v>2101</v>
      </c>
      <c r="C90" s="93">
        <v>41503</v>
      </c>
      <c r="D90" s="94">
        <v>0.4305555555555556</v>
      </c>
      <c r="E90" s="194">
        <v>23</v>
      </c>
      <c r="F90" s="194" t="s">
        <v>2497</v>
      </c>
      <c r="G90" s="148" t="s">
        <v>2498</v>
      </c>
      <c r="H90" s="194" t="s">
        <v>119</v>
      </c>
      <c r="I90" s="194" t="s">
        <v>625</v>
      </c>
      <c r="J90" s="91"/>
      <c r="K90" s="194">
        <v>4</v>
      </c>
      <c r="L90" s="91"/>
      <c r="M90" s="91"/>
      <c r="N90" s="91"/>
      <c r="O90" s="133"/>
      <c r="P90" s="91"/>
      <c r="Q90" s="91"/>
      <c r="R90" s="91"/>
      <c r="S90" s="91"/>
      <c r="T90" s="91"/>
      <c r="U90" s="91" t="s">
        <v>551</v>
      </c>
      <c r="V90" s="91"/>
      <c r="W90" s="91"/>
      <c r="X90" s="91"/>
      <c r="Y90" s="91"/>
      <c r="Z90" s="91"/>
      <c r="AA90" s="194" t="s">
        <v>2499</v>
      </c>
      <c r="AB90" s="91"/>
      <c r="AC90" s="91"/>
      <c r="AD90" s="194">
        <v>22</v>
      </c>
      <c r="AE90" s="194">
        <v>6.6</v>
      </c>
      <c r="AF90" s="194">
        <v>7</v>
      </c>
      <c r="AG90" s="194">
        <v>7.4</v>
      </c>
      <c r="AH90" s="194">
        <v>7</v>
      </c>
      <c r="AI90" s="122">
        <v>7.2</v>
      </c>
      <c r="AJ90" s="91"/>
    </row>
    <row r="91" spans="1:36" ht="12.75">
      <c r="A91" s="194" t="s">
        <v>2096</v>
      </c>
      <c r="B91" s="194" t="s">
        <v>2267</v>
      </c>
      <c r="C91" s="93">
        <v>41539</v>
      </c>
      <c r="D91" s="94">
        <v>0.3958333333333333</v>
      </c>
      <c r="E91" s="194">
        <v>18</v>
      </c>
      <c r="F91" s="194" t="s">
        <v>290</v>
      </c>
      <c r="G91" s="148" t="s">
        <v>2225</v>
      </c>
      <c r="H91" s="194" t="s">
        <v>63</v>
      </c>
      <c r="I91" s="194" t="s">
        <v>630</v>
      </c>
      <c r="J91" s="196">
        <v>0.25</v>
      </c>
      <c r="K91" s="194">
        <v>1</v>
      </c>
      <c r="L91" s="91"/>
      <c r="M91" s="91"/>
      <c r="N91" s="91"/>
      <c r="O91" s="194"/>
      <c r="P91" s="91"/>
      <c r="Q91" s="91"/>
      <c r="R91" s="91"/>
      <c r="S91" s="91"/>
      <c r="T91" s="91"/>
      <c r="U91" s="91" t="s">
        <v>551</v>
      </c>
      <c r="V91" s="91"/>
      <c r="W91" s="91"/>
      <c r="X91" s="91"/>
      <c r="Y91" s="91"/>
      <c r="Z91" s="91"/>
      <c r="AA91" s="194" t="s">
        <v>2500</v>
      </c>
      <c r="AB91" s="91"/>
      <c r="AC91" s="91"/>
      <c r="AD91" s="194">
        <v>17</v>
      </c>
      <c r="AE91" s="194">
        <v>6.5</v>
      </c>
      <c r="AF91" s="194">
        <v>7</v>
      </c>
      <c r="AG91" s="194">
        <v>7.2</v>
      </c>
      <c r="AH91" s="194">
        <v>7.4</v>
      </c>
      <c r="AI91" s="122">
        <v>7.2</v>
      </c>
      <c r="AJ91" s="91"/>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AJ260"/>
  <sheetViews>
    <sheetView zoomScalePageLayoutView="0" workbookViewId="0" topLeftCell="A1">
      <selection activeCell="A1" sqref="A1"/>
    </sheetView>
  </sheetViews>
  <sheetFormatPr defaultColWidth="9.140625" defaultRowHeight="12.75"/>
  <cols>
    <col min="1" max="2" width="25.7109375" style="0" customWidth="1"/>
    <col min="3" max="3" width="11.28125" style="0" customWidth="1"/>
    <col min="7" max="7" width="20.7109375" style="0" customWidth="1"/>
    <col min="8" max="11" width="18.7109375" style="0" customWidth="1"/>
    <col min="12" max="12" width="10.7109375" style="0" customWidth="1"/>
    <col min="27" max="27" width="64.421875" style="0" bestFit="1" customWidth="1"/>
    <col min="36" max="36" width="54.57421875" style="0" bestFit="1" customWidth="1"/>
  </cols>
  <sheetData>
    <row r="1" spans="1:11" ht="30.75">
      <c r="A1" s="219" t="s">
        <v>0</v>
      </c>
      <c r="B1" s="219" t="s">
        <v>1</v>
      </c>
      <c r="C1" s="219" t="s">
        <v>2</v>
      </c>
      <c r="D1" s="219" t="s">
        <v>3</v>
      </c>
      <c r="E1" s="219" t="s">
        <v>4</v>
      </c>
      <c r="F1" s="219" t="s">
        <v>5</v>
      </c>
      <c r="G1" s="219" t="s">
        <v>6</v>
      </c>
      <c r="H1" s="220" t="s">
        <v>7</v>
      </c>
      <c r="I1" s="219" t="s">
        <v>8</v>
      </c>
      <c r="J1" s="219" t="s">
        <v>9</v>
      </c>
      <c r="K1" s="221" t="s">
        <v>10</v>
      </c>
    </row>
    <row r="2" spans="1:11" ht="14.25">
      <c r="A2" s="222"/>
      <c r="B2" s="223"/>
      <c r="C2" s="223"/>
      <c r="D2" s="223"/>
      <c r="E2" s="223"/>
      <c r="F2" s="223"/>
      <c r="G2" s="224" t="s">
        <v>11</v>
      </c>
      <c r="H2" s="225" t="s">
        <v>12</v>
      </c>
      <c r="I2" s="224" t="s">
        <v>12</v>
      </c>
      <c r="J2" s="223"/>
      <c r="K2" s="226"/>
    </row>
    <row r="3" spans="1:11" ht="27">
      <c r="A3" s="20" t="s">
        <v>14</v>
      </c>
      <c r="B3" s="8"/>
      <c r="C3" s="9"/>
      <c r="D3" s="8"/>
      <c r="E3" s="8"/>
      <c r="F3" s="8"/>
      <c r="G3" s="8"/>
      <c r="H3" s="8"/>
      <c r="I3" s="8"/>
      <c r="J3" s="227"/>
      <c r="K3" s="228"/>
    </row>
    <row r="4" spans="1:11" ht="14.25">
      <c r="A4" s="29"/>
      <c r="B4" s="227" t="s">
        <v>15</v>
      </c>
      <c r="C4" s="229">
        <v>41777</v>
      </c>
      <c r="D4" s="230">
        <v>0.3194444444444445</v>
      </c>
      <c r="E4" s="227" t="s">
        <v>280</v>
      </c>
      <c r="F4" s="227" t="s">
        <v>2114</v>
      </c>
      <c r="G4" s="227" t="s">
        <v>1060</v>
      </c>
      <c r="H4" s="227">
        <v>63.7</v>
      </c>
      <c r="I4" s="227">
        <v>1299.7</v>
      </c>
      <c r="J4" s="227" t="s">
        <v>16</v>
      </c>
      <c r="K4" s="228"/>
    </row>
    <row r="5" spans="1:11" ht="14.25">
      <c r="A5" s="29"/>
      <c r="B5" s="227" t="s">
        <v>15</v>
      </c>
      <c r="C5" s="229">
        <v>41812</v>
      </c>
      <c r="D5" s="230">
        <v>0.2951388888888889</v>
      </c>
      <c r="E5" s="227" t="s">
        <v>280</v>
      </c>
      <c r="F5" s="227"/>
      <c r="G5" s="227" t="s">
        <v>1060</v>
      </c>
      <c r="H5" s="227">
        <v>9.6</v>
      </c>
      <c r="I5" s="227">
        <v>648.8</v>
      </c>
      <c r="J5" s="227" t="s">
        <v>16</v>
      </c>
      <c r="K5" s="228"/>
    </row>
    <row r="6" spans="1:11" ht="14.25">
      <c r="A6" s="29"/>
      <c r="B6" s="227" t="s">
        <v>15</v>
      </c>
      <c r="C6" s="229">
        <v>41840</v>
      </c>
      <c r="D6" s="230">
        <v>0.302083333333333</v>
      </c>
      <c r="E6" s="227" t="s">
        <v>42</v>
      </c>
      <c r="F6" s="227" t="s">
        <v>16</v>
      </c>
      <c r="G6" s="227" t="s">
        <v>1060</v>
      </c>
      <c r="H6" s="227">
        <v>15.8</v>
      </c>
      <c r="I6" s="227">
        <v>1732.9</v>
      </c>
      <c r="J6" s="227" t="s">
        <v>16</v>
      </c>
      <c r="K6" s="228"/>
    </row>
    <row r="7" spans="1:11" ht="14.25">
      <c r="A7" s="29"/>
      <c r="B7" s="227" t="s">
        <v>15</v>
      </c>
      <c r="C7" s="229">
        <v>41868</v>
      </c>
      <c r="D7" s="230">
        <v>0.3229166666666667</v>
      </c>
      <c r="E7" s="227" t="s">
        <v>42</v>
      </c>
      <c r="F7" s="227" t="s">
        <v>2501</v>
      </c>
      <c r="G7" s="227" t="s">
        <v>1060</v>
      </c>
      <c r="H7" s="227">
        <v>18.5</v>
      </c>
      <c r="I7" s="227">
        <v>2419.6</v>
      </c>
      <c r="J7" s="227" t="s">
        <v>16</v>
      </c>
      <c r="K7" s="228"/>
    </row>
    <row r="8" spans="1:11" ht="14.25">
      <c r="A8" s="29"/>
      <c r="B8" s="227" t="s">
        <v>15</v>
      </c>
      <c r="C8" s="229">
        <v>41903</v>
      </c>
      <c r="D8" s="230">
        <v>0.3159722222222222</v>
      </c>
      <c r="E8" s="227" t="s">
        <v>42</v>
      </c>
      <c r="F8" s="227" t="s">
        <v>16</v>
      </c>
      <c r="G8" s="227" t="s">
        <v>1060</v>
      </c>
      <c r="H8" s="227">
        <v>8.6</v>
      </c>
      <c r="I8" s="227">
        <v>920.8</v>
      </c>
      <c r="J8" s="227" t="s">
        <v>16</v>
      </c>
      <c r="K8" s="228"/>
    </row>
    <row r="9" spans="1:11" ht="14.25">
      <c r="A9" s="29"/>
      <c r="B9" s="227" t="s">
        <v>15</v>
      </c>
      <c r="C9" s="229">
        <v>41931</v>
      </c>
      <c r="D9" s="230">
        <v>0.31736111111111115</v>
      </c>
      <c r="E9" s="227" t="s">
        <v>42</v>
      </c>
      <c r="F9" s="227" t="s">
        <v>2183</v>
      </c>
      <c r="G9" s="227" t="s">
        <v>1060</v>
      </c>
      <c r="H9" s="227">
        <v>173.3</v>
      </c>
      <c r="I9" s="227">
        <v>1986.3</v>
      </c>
      <c r="J9" s="227" t="s">
        <v>16</v>
      </c>
      <c r="K9" s="228"/>
    </row>
    <row r="10" spans="1:10" ht="26.25">
      <c r="A10" s="20" t="s">
        <v>2445</v>
      </c>
      <c r="B10" s="8"/>
      <c r="C10" s="8"/>
      <c r="D10" s="8"/>
      <c r="E10" s="8"/>
      <c r="F10" s="8"/>
      <c r="G10" s="8"/>
      <c r="H10" s="8"/>
      <c r="I10" s="8"/>
      <c r="J10" s="8"/>
    </row>
    <row r="11" spans="1:10" ht="14.25">
      <c r="A11" s="20"/>
      <c r="B11" s="8" t="s">
        <v>15</v>
      </c>
      <c r="C11" s="229">
        <v>41777</v>
      </c>
      <c r="D11" s="230">
        <v>0.32569444444444445</v>
      </c>
      <c r="E11" s="8" t="s">
        <v>280</v>
      </c>
      <c r="F11" s="8" t="s">
        <v>2114</v>
      </c>
      <c r="G11" s="8" t="s">
        <v>1060</v>
      </c>
      <c r="H11" s="8">
        <v>79.4</v>
      </c>
      <c r="I11" s="8">
        <v>2419.6</v>
      </c>
      <c r="J11" s="8" t="s">
        <v>16</v>
      </c>
    </row>
    <row r="12" spans="1:10" ht="14.25">
      <c r="A12" s="29"/>
      <c r="B12" s="227" t="s">
        <v>15</v>
      </c>
      <c r="C12" s="229">
        <v>41812</v>
      </c>
      <c r="D12" s="230">
        <v>0.3020833333333333</v>
      </c>
      <c r="E12" s="227" t="s">
        <v>280</v>
      </c>
      <c r="F12" s="227" t="s">
        <v>2502</v>
      </c>
      <c r="G12" s="227" t="s">
        <v>1060</v>
      </c>
      <c r="H12" s="227">
        <v>10.9</v>
      </c>
      <c r="I12" s="227">
        <v>1203.3</v>
      </c>
      <c r="J12" s="227" t="s">
        <v>16</v>
      </c>
    </row>
    <row r="13" spans="1:10" ht="14.25">
      <c r="A13" s="29"/>
      <c r="B13" s="227" t="s">
        <v>15</v>
      </c>
      <c r="C13" s="229">
        <v>41840</v>
      </c>
      <c r="D13" s="230">
        <v>0.3090277777777778</v>
      </c>
      <c r="E13" s="227" t="s">
        <v>42</v>
      </c>
      <c r="F13" s="227" t="s">
        <v>16</v>
      </c>
      <c r="G13" s="227" t="s">
        <v>1060</v>
      </c>
      <c r="H13" s="227">
        <v>17.5</v>
      </c>
      <c r="I13" s="227">
        <v>1986.3</v>
      </c>
      <c r="J13" s="227" t="s">
        <v>16</v>
      </c>
    </row>
    <row r="14" spans="1:10" ht="14.25">
      <c r="A14" s="29"/>
      <c r="B14" s="227" t="s">
        <v>15</v>
      </c>
      <c r="C14" s="229">
        <v>41868</v>
      </c>
      <c r="D14" s="230">
        <v>0.3368055555555556</v>
      </c>
      <c r="E14" s="227" t="s">
        <v>42</v>
      </c>
      <c r="F14" s="227" t="s">
        <v>2501</v>
      </c>
      <c r="G14" s="227" t="s">
        <v>1060</v>
      </c>
      <c r="H14" s="227">
        <v>178.2</v>
      </c>
      <c r="I14" s="227">
        <v>2419.6</v>
      </c>
      <c r="J14" s="227" t="s">
        <v>16</v>
      </c>
    </row>
    <row r="15" spans="1:10" ht="14.25">
      <c r="A15" s="29"/>
      <c r="B15" s="227" t="s">
        <v>15</v>
      </c>
      <c r="C15" s="229">
        <v>41903</v>
      </c>
      <c r="D15" s="230">
        <v>0.32083333333333336</v>
      </c>
      <c r="E15" s="227" t="s">
        <v>42</v>
      </c>
      <c r="F15" s="227" t="s">
        <v>16</v>
      </c>
      <c r="G15" s="227" t="s">
        <v>1060</v>
      </c>
      <c r="H15" s="227">
        <v>4.1</v>
      </c>
      <c r="I15" s="227">
        <v>727</v>
      </c>
      <c r="J15" s="227" t="s">
        <v>16</v>
      </c>
    </row>
    <row r="16" spans="1:10" ht="14.25">
      <c r="A16" s="29" t="s">
        <v>1700</v>
      </c>
      <c r="B16" s="227" t="s">
        <v>15</v>
      </c>
      <c r="C16" s="229">
        <v>41903</v>
      </c>
      <c r="D16" s="230">
        <v>0.3215277777777778</v>
      </c>
      <c r="E16" s="227" t="s">
        <v>42</v>
      </c>
      <c r="F16" s="227" t="s">
        <v>16</v>
      </c>
      <c r="G16" s="227" t="s">
        <v>1060</v>
      </c>
      <c r="H16" s="227">
        <v>3.1</v>
      </c>
      <c r="I16" s="227">
        <v>435.2</v>
      </c>
      <c r="J16" s="227" t="s">
        <v>16</v>
      </c>
    </row>
    <row r="17" spans="1:10" ht="14.25">
      <c r="A17" s="29"/>
      <c r="B17" s="227" t="s">
        <v>15</v>
      </c>
      <c r="C17" s="229">
        <v>41931</v>
      </c>
      <c r="D17" s="230">
        <v>0.3236111111111111</v>
      </c>
      <c r="E17" s="227" t="s">
        <v>42</v>
      </c>
      <c r="F17" s="227" t="s">
        <v>2114</v>
      </c>
      <c r="G17" s="227" t="s">
        <v>1060</v>
      </c>
      <c r="H17" s="227">
        <v>125.1</v>
      </c>
      <c r="I17" s="227">
        <v>2419.6</v>
      </c>
      <c r="J17" s="227" t="s">
        <v>16</v>
      </c>
    </row>
    <row r="18" spans="1:10" ht="26.25">
      <c r="A18" s="20" t="s">
        <v>2452</v>
      </c>
      <c r="B18" s="8"/>
      <c r="C18" s="9"/>
      <c r="D18" s="8"/>
      <c r="E18" s="8"/>
      <c r="F18" s="8"/>
      <c r="G18" s="8"/>
      <c r="H18" s="8"/>
      <c r="I18" s="8"/>
      <c r="J18" s="8"/>
    </row>
    <row r="19" spans="1:11" ht="14.25">
      <c r="A19" s="29"/>
      <c r="B19" s="227" t="s">
        <v>15</v>
      </c>
      <c r="C19" s="229">
        <v>41777</v>
      </c>
      <c r="D19" s="230">
        <v>0.34027777777777773</v>
      </c>
      <c r="E19" s="227" t="s">
        <v>280</v>
      </c>
      <c r="F19" s="227" t="s">
        <v>2114</v>
      </c>
      <c r="G19" s="227" t="s">
        <v>1060</v>
      </c>
      <c r="H19" s="227">
        <v>45.7</v>
      </c>
      <c r="I19" s="227">
        <v>980.4</v>
      </c>
      <c r="J19" s="227" t="s">
        <v>16</v>
      </c>
      <c r="K19" s="228"/>
    </row>
    <row r="20" spans="1:11" ht="14.25">
      <c r="A20" s="29" t="s">
        <v>1700</v>
      </c>
      <c r="B20" s="227" t="s">
        <v>15</v>
      </c>
      <c r="C20" s="229">
        <v>41777</v>
      </c>
      <c r="D20" s="230">
        <v>0.34097222222222223</v>
      </c>
      <c r="E20" s="227"/>
      <c r="F20" s="227"/>
      <c r="G20" s="227" t="s">
        <v>1060</v>
      </c>
      <c r="H20" s="227">
        <v>64.4</v>
      </c>
      <c r="I20" s="227">
        <v>2419.6</v>
      </c>
      <c r="J20" s="227" t="s">
        <v>16</v>
      </c>
      <c r="K20" s="228"/>
    </row>
    <row r="21" spans="1:11" ht="14.25">
      <c r="A21" s="29"/>
      <c r="B21" s="227" t="s">
        <v>15</v>
      </c>
      <c r="C21" s="229">
        <v>41812</v>
      </c>
      <c r="D21" s="230">
        <v>0.3159722222222222</v>
      </c>
      <c r="E21" s="227" t="s">
        <v>280</v>
      </c>
      <c r="F21" s="227" t="s">
        <v>16</v>
      </c>
      <c r="G21" s="227" t="s">
        <v>1060</v>
      </c>
      <c r="H21" s="227">
        <v>54.6</v>
      </c>
      <c r="I21" s="227">
        <v>1986.3</v>
      </c>
      <c r="J21" s="227" t="s">
        <v>16</v>
      </c>
      <c r="K21" s="228"/>
    </row>
    <row r="22" spans="1:11" ht="14.25">
      <c r="A22" s="29"/>
      <c r="B22" s="227" t="s">
        <v>15</v>
      </c>
      <c r="C22" s="229">
        <v>41840</v>
      </c>
      <c r="D22" s="230">
        <v>0.3194444444444445</v>
      </c>
      <c r="E22" s="227" t="s">
        <v>42</v>
      </c>
      <c r="F22" s="227" t="s">
        <v>16</v>
      </c>
      <c r="G22" s="227" t="s">
        <v>1060</v>
      </c>
      <c r="H22" s="227">
        <v>23.1</v>
      </c>
      <c r="I22" s="227">
        <v>1413.6</v>
      </c>
      <c r="J22" s="227" t="s">
        <v>16</v>
      </c>
      <c r="K22" s="228"/>
    </row>
    <row r="23" spans="1:11" ht="14.25">
      <c r="A23" s="231"/>
      <c r="B23" s="227" t="s">
        <v>15</v>
      </c>
      <c r="C23" s="229">
        <v>41868</v>
      </c>
      <c r="D23" s="230">
        <v>0.34375</v>
      </c>
      <c r="E23" s="227" t="s">
        <v>42</v>
      </c>
      <c r="F23" s="227" t="s">
        <v>2443</v>
      </c>
      <c r="G23" s="227" t="s">
        <v>1060</v>
      </c>
      <c r="H23" s="227">
        <v>23.1</v>
      </c>
      <c r="I23" s="227">
        <v>2419.6</v>
      </c>
      <c r="J23" s="227" t="s">
        <v>16</v>
      </c>
      <c r="K23" s="228"/>
    </row>
    <row r="24" spans="1:11" ht="14.25">
      <c r="A24" s="29"/>
      <c r="B24" s="227" t="s">
        <v>15</v>
      </c>
      <c r="C24" s="229">
        <v>41903</v>
      </c>
      <c r="D24" s="230">
        <v>0.3340277777777778</v>
      </c>
      <c r="E24" s="227" t="s">
        <v>42</v>
      </c>
      <c r="F24" s="227" t="s">
        <v>16</v>
      </c>
      <c r="G24" s="227" t="s">
        <v>1060</v>
      </c>
      <c r="H24" s="227">
        <v>27.2</v>
      </c>
      <c r="I24" s="227">
        <v>2419.6</v>
      </c>
      <c r="J24" s="227" t="s">
        <v>16</v>
      </c>
      <c r="K24" s="228"/>
    </row>
    <row r="25" spans="1:11" ht="14.25">
      <c r="A25" s="29"/>
      <c r="B25" s="227" t="s">
        <v>15</v>
      </c>
      <c r="C25" s="229">
        <v>41931</v>
      </c>
      <c r="D25" s="230">
        <v>0.3368055555555556</v>
      </c>
      <c r="E25" s="227" t="s">
        <v>42</v>
      </c>
      <c r="F25" s="227" t="s">
        <v>2114</v>
      </c>
      <c r="G25" s="227" t="s">
        <v>1060</v>
      </c>
      <c r="H25" s="227">
        <v>209.1</v>
      </c>
      <c r="I25" s="227">
        <v>2419.6</v>
      </c>
      <c r="J25" s="227" t="s">
        <v>16</v>
      </c>
      <c r="K25" s="228"/>
    </row>
    <row r="26" spans="1:10" ht="12.75">
      <c r="A26" s="20" t="s">
        <v>2447</v>
      </c>
      <c r="B26" s="8"/>
      <c r="C26" s="9"/>
      <c r="D26" s="8"/>
      <c r="E26" s="8"/>
      <c r="F26" s="8"/>
      <c r="G26" s="8"/>
      <c r="H26" s="8"/>
      <c r="I26" s="8"/>
      <c r="J26" s="8"/>
    </row>
    <row r="27" spans="1:11" ht="14.25">
      <c r="A27" s="29"/>
      <c r="B27" s="227" t="s">
        <v>2155</v>
      </c>
      <c r="C27" s="229">
        <v>41777</v>
      </c>
      <c r="D27" s="230">
        <v>0.3055555555555555</v>
      </c>
      <c r="E27" s="227" t="s">
        <v>42</v>
      </c>
      <c r="F27" s="227" t="s">
        <v>2503</v>
      </c>
      <c r="G27" s="227" t="s">
        <v>1060</v>
      </c>
      <c r="H27" s="227">
        <v>9.7</v>
      </c>
      <c r="I27" s="227">
        <v>108.1</v>
      </c>
      <c r="J27" s="227" t="s">
        <v>16</v>
      </c>
      <c r="K27" s="228"/>
    </row>
    <row r="28" spans="1:11" ht="14.25">
      <c r="A28" s="29"/>
      <c r="B28" s="227" t="s">
        <v>2155</v>
      </c>
      <c r="C28" s="229">
        <v>41812</v>
      </c>
      <c r="D28" s="230">
        <v>0.37847222222222227</v>
      </c>
      <c r="E28" s="227" t="s">
        <v>119</v>
      </c>
      <c r="F28" s="227"/>
      <c r="G28" s="227" t="s">
        <v>1060</v>
      </c>
      <c r="H28" s="227">
        <v>5.1</v>
      </c>
      <c r="I28" s="227">
        <v>816.4</v>
      </c>
      <c r="J28" s="227" t="s">
        <v>16</v>
      </c>
      <c r="K28" s="228"/>
    </row>
    <row r="29" spans="1:11" ht="14.25">
      <c r="A29" s="231"/>
      <c r="B29" s="227" t="s">
        <v>2155</v>
      </c>
      <c r="C29" s="229">
        <v>41840</v>
      </c>
      <c r="D29" s="230">
        <v>0.38680555555555557</v>
      </c>
      <c r="E29" s="227" t="s">
        <v>42</v>
      </c>
      <c r="F29" s="227"/>
      <c r="G29" s="227" t="s">
        <v>1060</v>
      </c>
      <c r="H29" s="227">
        <v>7.4</v>
      </c>
      <c r="I29" s="227">
        <v>1119.9</v>
      </c>
      <c r="J29" s="227" t="s">
        <v>16</v>
      </c>
      <c r="K29" s="228"/>
    </row>
    <row r="30" spans="1:11" ht="14.25">
      <c r="A30" s="29"/>
      <c r="B30" s="232" t="s">
        <v>2155</v>
      </c>
      <c r="C30" s="229">
        <v>41868</v>
      </c>
      <c r="D30" s="230">
        <v>0.4270833333333333</v>
      </c>
      <c r="E30" s="227" t="s">
        <v>396</v>
      </c>
      <c r="F30" s="227"/>
      <c r="G30" s="227" t="s">
        <v>1060</v>
      </c>
      <c r="H30" s="227">
        <v>290.9</v>
      </c>
      <c r="I30" s="227">
        <v>2419.6</v>
      </c>
      <c r="J30" s="227" t="s">
        <v>16</v>
      </c>
      <c r="K30" s="228"/>
    </row>
    <row r="31" spans="1:11" ht="28.5">
      <c r="A31" s="29"/>
      <c r="B31" s="227" t="s">
        <v>2155</v>
      </c>
      <c r="C31" s="229">
        <v>41903</v>
      </c>
      <c r="D31" s="230">
        <v>0.4131944444444444</v>
      </c>
      <c r="E31" s="227" t="s">
        <v>2504</v>
      </c>
      <c r="F31" s="227"/>
      <c r="G31" s="227" t="s">
        <v>1060</v>
      </c>
      <c r="H31" s="227">
        <v>1</v>
      </c>
      <c r="I31" s="227">
        <v>1046.2</v>
      </c>
      <c r="J31" s="227" t="s">
        <v>16</v>
      </c>
      <c r="K31" s="228"/>
    </row>
    <row r="32" spans="1:11" ht="14.25">
      <c r="A32" s="20"/>
      <c r="B32" s="227" t="s">
        <v>2155</v>
      </c>
      <c r="C32" s="229">
        <v>41931</v>
      </c>
      <c r="D32" s="230">
        <v>0.3993055555555556</v>
      </c>
      <c r="E32" s="227" t="s">
        <v>42</v>
      </c>
      <c r="F32" s="227" t="s">
        <v>2157</v>
      </c>
      <c r="G32" s="227" t="s">
        <v>1060</v>
      </c>
      <c r="H32" s="227">
        <v>9.8</v>
      </c>
      <c r="I32" s="227">
        <v>1553.1</v>
      </c>
      <c r="J32" s="227" t="s">
        <v>16</v>
      </c>
      <c r="K32" s="228"/>
    </row>
    <row r="33" spans="1:10" ht="12.75">
      <c r="A33" s="20" t="s">
        <v>2449</v>
      </c>
      <c r="B33" s="8"/>
      <c r="C33" s="9"/>
      <c r="D33" s="8"/>
      <c r="E33" s="8"/>
      <c r="F33" s="8"/>
      <c r="G33" s="8"/>
      <c r="H33" s="8"/>
      <c r="I33" s="8"/>
      <c r="J33" s="8"/>
    </row>
    <row r="34" spans="1:11" ht="14.25">
      <c r="A34" s="29"/>
      <c r="B34" s="227" t="s">
        <v>2155</v>
      </c>
      <c r="C34" s="229">
        <v>41812</v>
      </c>
      <c r="D34" s="230">
        <v>0.3923611111111111</v>
      </c>
      <c r="E34" s="227" t="s">
        <v>280</v>
      </c>
      <c r="F34" s="227"/>
      <c r="G34" s="227" t="s">
        <v>1060</v>
      </c>
      <c r="H34" s="227">
        <v>3</v>
      </c>
      <c r="I34" s="227">
        <v>1732.9</v>
      </c>
      <c r="J34" s="227" t="s">
        <v>16</v>
      </c>
      <c r="K34" s="228"/>
    </row>
    <row r="35" spans="1:11" ht="14.25">
      <c r="A35" s="29"/>
      <c r="B35" s="227" t="s">
        <v>2155</v>
      </c>
      <c r="C35" s="229">
        <v>41840</v>
      </c>
      <c r="D35" s="230">
        <v>0.3888888888888889</v>
      </c>
      <c r="E35" s="227" t="s">
        <v>42</v>
      </c>
      <c r="F35" s="227"/>
      <c r="G35" s="227" t="s">
        <v>1060</v>
      </c>
      <c r="H35" s="227">
        <v>4.1</v>
      </c>
      <c r="I35" s="227">
        <v>980.4</v>
      </c>
      <c r="J35" s="227" t="s">
        <v>16</v>
      </c>
      <c r="K35" s="228"/>
    </row>
    <row r="36" spans="1:11" ht="14.25">
      <c r="A36" s="29" t="s">
        <v>1700</v>
      </c>
      <c r="B36" s="227" t="s">
        <v>2155</v>
      </c>
      <c r="C36" s="229">
        <v>41840</v>
      </c>
      <c r="D36" s="230">
        <v>0.40277777777777773</v>
      </c>
      <c r="E36" s="227" t="s">
        <v>42</v>
      </c>
      <c r="F36" s="227"/>
      <c r="G36" s="227" t="s">
        <v>1060</v>
      </c>
      <c r="H36" s="227">
        <v>3.1</v>
      </c>
      <c r="I36" s="227">
        <v>1413.6</v>
      </c>
      <c r="J36" s="227" t="s">
        <v>16</v>
      </c>
      <c r="K36" s="228"/>
    </row>
    <row r="37" spans="1:11" ht="14.25">
      <c r="A37" s="29"/>
      <c r="B37" s="227" t="s">
        <v>2155</v>
      </c>
      <c r="C37" s="229">
        <v>41868</v>
      </c>
      <c r="D37" s="230">
        <v>0.4166666666666667</v>
      </c>
      <c r="E37" s="227" t="s">
        <v>396</v>
      </c>
      <c r="F37" s="227"/>
      <c r="G37" s="227" t="s">
        <v>1060</v>
      </c>
      <c r="H37" s="227">
        <v>119.8</v>
      </c>
      <c r="I37" s="227">
        <v>2419.6</v>
      </c>
      <c r="J37" s="227" t="s">
        <v>16</v>
      </c>
      <c r="K37" s="228"/>
    </row>
    <row r="38" spans="1:11" ht="14.25">
      <c r="A38" s="29"/>
      <c r="B38" s="227" t="s">
        <v>2155</v>
      </c>
      <c r="C38" s="229">
        <v>41903</v>
      </c>
      <c r="D38" s="230">
        <v>0.3993055555555556</v>
      </c>
      <c r="E38" s="227" t="s">
        <v>396</v>
      </c>
      <c r="F38" s="227"/>
      <c r="G38" s="227" t="s">
        <v>1060</v>
      </c>
      <c r="H38" s="227">
        <v>1</v>
      </c>
      <c r="I38" s="227">
        <v>2419.6</v>
      </c>
      <c r="J38" s="227" t="s">
        <v>16</v>
      </c>
      <c r="K38" s="228"/>
    </row>
    <row r="39" spans="1:10" ht="14.25">
      <c r="A39" s="20"/>
      <c r="B39" s="8" t="s">
        <v>2155</v>
      </c>
      <c r="C39" s="229">
        <v>41931</v>
      </c>
      <c r="D39" s="230">
        <v>0.4201388888888889</v>
      </c>
      <c r="E39" s="8" t="s">
        <v>42</v>
      </c>
      <c r="F39" s="8" t="s">
        <v>2157</v>
      </c>
      <c r="G39" s="8" t="s">
        <v>1060</v>
      </c>
      <c r="H39" s="8">
        <v>2</v>
      </c>
      <c r="I39" s="8">
        <v>1553.1</v>
      </c>
      <c r="J39" s="8" t="s">
        <v>16</v>
      </c>
    </row>
    <row r="41" spans="1:36" ht="12.75">
      <c r="A41" s="193"/>
      <c r="B41" s="193"/>
      <c r="C41" s="193"/>
      <c r="D41" s="193"/>
      <c r="E41" s="193"/>
      <c r="F41" s="193"/>
      <c r="G41" s="193"/>
      <c r="H41" s="193"/>
      <c r="I41" s="193"/>
      <c r="J41" s="193"/>
      <c r="K41" s="193"/>
      <c r="L41" s="193"/>
      <c r="M41" s="193"/>
      <c r="N41" s="193"/>
      <c r="O41" s="193"/>
      <c r="P41" s="193"/>
      <c r="Q41" s="193"/>
      <c r="R41" s="193"/>
      <c r="S41" s="193"/>
      <c r="T41" s="193"/>
      <c r="U41" s="193"/>
      <c r="V41" s="193"/>
      <c r="W41" s="193"/>
      <c r="X41" s="193"/>
      <c r="Y41" s="193"/>
      <c r="Z41" s="193"/>
      <c r="AA41" s="193"/>
      <c r="AB41" s="193"/>
      <c r="AC41" s="193"/>
      <c r="AD41" s="193"/>
      <c r="AE41" s="193"/>
      <c r="AF41" s="193"/>
      <c r="AG41" s="193"/>
      <c r="AH41" s="193"/>
      <c r="AI41" s="193"/>
      <c r="AJ41" s="193"/>
    </row>
    <row r="43" spans="1:36" ht="13.5" thickBot="1">
      <c r="A43" s="125" t="s">
        <v>0</v>
      </c>
      <c r="B43" s="125" t="s">
        <v>1</v>
      </c>
      <c r="C43" s="125" t="s">
        <v>1446</v>
      </c>
      <c r="D43" s="125" t="s">
        <v>1447</v>
      </c>
      <c r="E43" s="125" t="s">
        <v>1448</v>
      </c>
      <c r="F43" s="125" t="s">
        <v>1449</v>
      </c>
      <c r="G43" s="199" t="s">
        <v>1450</v>
      </c>
      <c r="H43" s="125" t="s">
        <v>1451</v>
      </c>
      <c r="I43" s="125" t="s">
        <v>1452</v>
      </c>
      <c r="J43" s="125" t="s">
        <v>1453</v>
      </c>
      <c r="K43" s="125" t="s">
        <v>612</v>
      </c>
      <c r="L43" s="125" t="s">
        <v>1454</v>
      </c>
      <c r="M43" s="125" t="s">
        <v>1455</v>
      </c>
      <c r="N43" s="125" t="s">
        <v>265</v>
      </c>
      <c r="O43" s="125" t="s">
        <v>266</v>
      </c>
      <c r="P43" s="125" t="s">
        <v>1456</v>
      </c>
      <c r="Q43" s="125" t="s">
        <v>1457</v>
      </c>
      <c r="R43" s="125" t="s">
        <v>1458</v>
      </c>
      <c r="S43" s="125" t="s">
        <v>1459</v>
      </c>
      <c r="T43" s="125" t="s">
        <v>1460</v>
      </c>
      <c r="U43" s="125" t="s">
        <v>1461</v>
      </c>
      <c r="V43" s="125" t="s">
        <v>1462</v>
      </c>
      <c r="W43" s="125" t="s">
        <v>1463</v>
      </c>
      <c r="X43" s="125" t="s">
        <v>1104</v>
      </c>
      <c r="Y43" s="125" t="s">
        <v>1105</v>
      </c>
      <c r="Z43" s="125" t="s">
        <v>1106</v>
      </c>
      <c r="AA43" s="125" t="s">
        <v>10</v>
      </c>
      <c r="AB43" s="125" t="s">
        <v>1107</v>
      </c>
      <c r="AC43" s="125" t="s">
        <v>994</v>
      </c>
      <c r="AD43" s="125" t="s">
        <v>1108</v>
      </c>
      <c r="AE43" s="125" t="s">
        <v>1109</v>
      </c>
      <c r="AF43" s="125" t="s">
        <v>1110</v>
      </c>
      <c r="AG43" s="125" t="s">
        <v>1111</v>
      </c>
      <c r="AH43" s="125" t="s">
        <v>1112</v>
      </c>
      <c r="AI43" s="126" t="s">
        <v>1113</v>
      </c>
      <c r="AJ43" s="125" t="s">
        <v>1114</v>
      </c>
    </row>
    <row r="44" spans="1:36" ht="12.75">
      <c r="A44" s="133"/>
      <c r="B44" s="133"/>
      <c r="C44" s="91"/>
      <c r="D44" s="91"/>
      <c r="E44" s="133" t="s">
        <v>1117</v>
      </c>
      <c r="F44" s="91"/>
      <c r="G44" s="148"/>
      <c r="H44" s="133"/>
      <c r="I44" s="91"/>
      <c r="J44" s="91"/>
      <c r="K44" s="91"/>
      <c r="L44" s="91"/>
      <c r="M44" s="91"/>
      <c r="N44" s="91"/>
      <c r="O44" s="133"/>
      <c r="P44" s="91"/>
      <c r="Q44" s="91"/>
      <c r="R44" s="91"/>
      <c r="S44" s="91"/>
      <c r="T44" s="91"/>
      <c r="U44" s="91"/>
      <c r="V44" s="91"/>
      <c r="W44" s="91"/>
      <c r="X44" s="91"/>
      <c r="Y44" s="91"/>
      <c r="Z44" s="91"/>
      <c r="AA44" s="133"/>
      <c r="AB44" s="133" t="s">
        <v>1115</v>
      </c>
      <c r="AC44" s="133" t="s">
        <v>1116</v>
      </c>
      <c r="AD44" s="133" t="s">
        <v>1117</v>
      </c>
      <c r="AE44" s="91"/>
      <c r="AF44" s="91"/>
      <c r="AG44" s="91"/>
      <c r="AH44" s="91"/>
      <c r="AI44" s="122"/>
      <c r="AJ44" s="91"/>
    </row>
    <row r="45" spans="1:36" ht="12.75">
      <c r="A45" s="133"/>
      <c r="B45" s="133"/>
      <c r="C45" s="91"/>
      <c r="D45" s="91"/>
      <c r="E45" s="91"/>
      <c r="F45" s="91"/>
      <c r="G45" s="148"/>
      <c r="H45" s="133"/>
      <c r="I45" s="91"/>
      <c r="J45" s="91"/>
      <c r="K45" s="91"/>
      <c r="L45" s="91"/>
      <c r="M45" s="91"/>
      <c r="N45" s="91"/>
      <c r="O45" s="133"/>
      <c r="P45" s="91"/>
      <c r="Q45" s="91"/>
      <c r="R45" s="91"/>
      <c r="S45" s="91"/>
      <c r="T45" s="91"/>
      <c r="U45" s="91"/>
      <c r="V45" s="91"/>
      <c r="W45" s="91"/>
      <c r="X45" s="91"/>
      <c r="Y45" s="91"/>
      <c r="Z45" s="91"/>
      <c r="AA45" s="133"/>
      <c r="AB45" s="91"/>
      <c r="AC45" s="91"/>
      <c r="AD45" s="91"/>
      <c r="AE45" s="91"/>
      <c r="AF45" s="91"/>
      <c r="AG45" s="91"/>
      <c r="AH45" s="91"/>
      <c r="AI45" s="122"/>
      <c r="AJ45" s="91"/>
    </row>
    <row r="46" spans="1:36" ht="12.75">
      <c r="A46" s="133" t="s">
        <v>346</v>
      </c>
      <c r="B46" s="194" t="s">
        <v>2003</v>
      </c>
      <c r="C46" s="139">
        <v>41750</v>
      </c>
      <c r="D46" s="141">
        <v>0.3611111111111111</v>
      </c>
      <c r="E46" s="133">
        <v>8</v>
      </c>
      <c r="F46" s="91"/>
      <c r="G46" s="195"/>
      <c r="H46" s="194" t="s">
        <v>42</v>
      </c>
      <c r="I46" s="194" t="s">
        <v>625</v>
      </c>
      <c r="J46" s="91"/>
      <c r="K46" s="133">
        <v>3</v>
      </c>
      <c r="L46" s="94">
        <v>0.20833333333333334</v>
      </c>
      <c r="M46" s="94">
        <v>0.4888888888888889</v>
      </c>
      <c r="N46" s="194" t="s">
        <v>225</v>
      </c>
      <c r="O46" s="194" t="s">
        <v>286</v>
      </c>
      <c r="P46" s="91"/>
      <c r="Q46" s="91"/>
      <c r="R46" s="91"/>
      <c r="S46" s="91"/>
      <c r="T46" s="91"/>
      <c r="U46" s="91"/>
      <c r="V46" s="91"/>
      <c r="W46" s="91"/>
      <c r="X46" s="91"/>
      <c r="Y46" s="91"/>
      <c r="Z46" s="91"/>
      <c r="AA46" s="194"/>
      <c r="AB46" s="91"/>
      <c r="AC46" s="133">
        <v>0.5</v>
      </c>
      <c r="AD46" s="194">
        <v>7</v>
      </c>
      <c r="AE46" s="133">
        <v>6.25</v>
      </c>
      <c r="AF46" s="133">
        <v>14</v>
      </c>
      <c r="AG46" s="133">
        <v>14</v>
      </c>
      <c r="AH46" s="91"/>
      <c r="AI46" s="134">
        <v>14</v>
      </c>
      <c r="AJ46" s="233" t="s">
        <v>2505</v>
      </c>
    </row>
    <row r="47" spans="1:36" ht="12.75">
      <c r="A47" s="133" t="s">
        <v>346</v>
      </c>
      <c r="B47" s="194" t="s">
        <v>2003</v>
      </c>
      <c r="C47" s="139">
        <v>41811</v>
      </c>
      <c r="D47" s="141">
        <v>0.2708333333333333</v>
      </c>
      <c r="E47" s="133">
        <v>10</v>
      </c>
      <c r="F47" s="91"/>
      <c r="G47" s="195"/>
      <c r="H47" s="194" t="s">
        <v>119</v>
      </c>
      <c r="I47" s="194" t="s">
        <v>625</v>
      </c>
      <c r="J47" s="133"/>
      <c r="K47" s="133"/>
      <c r="L47" s="141">
        <v>0.2833333333333333</v>
      </c>
      <c r="M47" s="141"/>
      <c r="N47" s="194" t="s">
        <v>216</v>
      </c>
      <c r="O47" s="194" t="s">
        <v>286</v>
      </c>
      <c r="P47" s="91"/>
      <c r="Q47" s="91"/>
      <c r="R47" s="91"/>
      <c r="S47" s="91"/>
      <c r="T47" s="91"/>
      <c r="U47" s="91"/>
      <c r="V47" s="91"/>
      <c r="W47" s="91"/>
      <c r="X47" s="91"/>
      <c r="Y47" s="91"/>
      <c r="Z47" s="91"/>
      <c r="AA47" s="133"/>
      <c r="AB47" s="91"/>
      <c r="AC47" s="133">
        <v>0.7</v>
      </c>
      <c r="AD47" s="133">
        <v>20</v>
      </c>
      <c r="AE47" s="133">
        <v>6.8</v>
      </c>
      <c r="AF47" s="133">
        <v>10</v>
      </c>
      <c r="AG47" s="133">
        <v>10.2</v>
      </c>
      <c r="AH47" s="133"/>
      <c r="AI47" s="122">
        <v>10.1</v>
      </c>
      <c r="AJ47" s="91" t="s">
        <v>2506</v>
      </c>
    </row>
    <row r="48" spans="1:36" ht="12.75">
      <c r="A48" s="133" t="s">
        <v>346</v>
      </c>
      <c r="B48" s="194" t="s">
        <v>2003</v>
      </c>
      <c r="C48" s="139">
        <v>41868</v>
      </c>
      <c r="D48" s="141">
        <v>0.375</v>
      </c>
      <c r="E48" s="133">
        <v>18</v>
      </c>
      <c r="F48" s="91"/>
      <c r="G48" s="195"/>
      <c r="H48" s="194" t="s">
        <v>42</v>
      </c>
      <c r="I48" s="194" t="s">
        <v>625</v>
      </c>
      <c r="J48" s="133"/>
      <c r="K48" s="133">
        <v>2</v>
      </c>
      <c r="L48" s="94">
        <v>0.46249999999999997</v>
      </c>
      <c r="M48" s="94"/>
      <c r="N48" s="194" t="s">
        <v>211</v>
      </c>
      <c r="O48" s="133" t="s">
        <v>286</v>
      </c>
      <c r="P48" s="91"/>
      <c r="Q48" s="91"/>
      <c r="R48" s="91"/>
      <c r="S48" s="91"/>
      <c r="T48" s="91"/>
      <c r="U48" s="91"/>
      <c r="V48" s="91"/>
      <c r="W48" s="91"/>
      <c r="X48" s="91"/>
      <c r="Y48" s="91"/>
      <c r="Z48" s="91"/>
      <c r="AA48" s="133"/>
      <c r="AB48" s="91"/>
      <c r="AC48" s="133">
        <v>0.4</v>
      </c>
      <c r="AD48" s="133">
        <v>20</v>
      </c>
      <c r="AE48" s="133">
        <v>7</v>
      </c>
      <c r="AF48" s="133">
        <v>6.9</v>
      </c>
      <c r="AG48" s="133">
        <v>7.4</v>
      </c>
      <c r="AH48" s="133"/>
      <c r="AI48" s="122">
        <v>7.15</v>
      </c>
      <c r="AJ48" s="91" t="s">
        <v>2507</v>
      </c>
    </row>
    <row r="49" spans="1:36" ht="12.75">
      <c r="A49" s="133" t="s">
        <v>346</v>
      </c>
      <c r="B49" s="194" t="s">
        <v>2003</v>
      </c>
      <c r="C49" s="197">
        <v>41931</v>
      </c>
      <c r="D49" s="141">
        <v>0.3854166666666667</v>
      </c>
      <c r="E49" s="133">
        <v>8</v>
      </c>
      <c r="F49" s="194" t="s">
        <v>314</v>
      </c>
      <c r="G49" s="195" t="s">
        <v>619</v>
      </c>
      <c r="H49" s="194" t="s">
        <v>42</v>
      </c>
      <c r="I49" s="194" t="s">
        <v>625</v>
      </c>
      <c r="J49" s="133"/>
      <c r="K49" s="133">
        <v>1</v>
      </c>
      <c r="L49" s="141">
        <v>0.34722222222222227</v>
      </c>
      <c r="M49" s="141"/>
      <c r="N49" s="194" t="s">
        <v>216</v>
      </c>
      <c r="O49" s="194" t="s">
        <v>297</v>
      </c>
      <c r="P49" s="91"/>
      <c r="Q49" s="91"/>
      <c r="R49" s="91"/>
      <c r="S49" s="91"/>
      <c r="T49" s="133"/>
      <c r="U49" s="91"/>
      <c r="V49" s="91"/>
      <c r="W49" s="91"/>
      <c r="X49" s="91"/>
      <c r="Y49" s="91"/>
      <c r="Z49" s="91"/>
      <c r="AA49" s="133"/>
      <c r="AB49" s="91"/>
      <c r="AC49" s="133">
        <v>0.7</v>
      </c>
      <c r="AD49" s="133">
        <v>15</v>
      </c>
      <c r="AE49" s="133">
        <v>7</v>
      </c>
      <c r="AF49" s="133">
        <v>8.5</v>
      </c>
      <c r="AG49" s="133">
        <v>8.8</v>
      </c>
      <c r="AH49" s="91"/>
      <c r="AI49" s="134">
        <v>8.65</v>
      </c>
      <c r="AJ49" s="91" t="s">
        <v>2508</v>
      </c>
    </row>
    <row r="50" spans="1:36" ht="12.75">
      <c r="A50" s="133"/>
      <c r="B50" s="133"/>
      <c r="C50" s="91"/>
      <c r="D50" s="91"/>
      <c r="E50" s="91"/>
      <c r="F50" s="91"/>
      <c r="G50" s="148"/>
      <c r="H50" s="133"/>
      <c r="I50" s="91"/>
      <c r="J50" s="91"/>
      <c r="K50" s="91"/>
      <c r="L50" s="91"/>
      <c r="M50" s="91"/>
      <c r="N50" s="91"/>
      <c r="O50" s="133"/>
      <c r="P50" s="91"/>
      <c r="Q50" s="91"/>
      <c r="R50" s="91"/>
      <c r="S50" s="91"/>
      <c r="T50" s="91"/>
      <c r="U50" s="91"/>
      <c r="V50" s="91"/>
      <c r="W50" s="91"/>
      <c r="X50" s="91"/>
      <c r="Y50" s="91"/>
      <c r="Z50" s="91"/>
      <c r="AA50" s="133"/>
      <c r="AB50" s="91"/>
      <c r="AC50" s="91"/>
      <c r="AD50" s="91"/>
      <c r="AE50" s="91"/>
      <c r="AF50" s="91"/>
      <c r="AG50" s="91"/>
      <c r="AH50" s="91"/>
      <c r="AI50" s="122"/>
      <c r="AJ50" s="91"/>
    </row>
    <row r="51" spans="1:36" ht="12.75">
      <c r="A51" s="194" t="s">
        <v>1077</v>
      </c>
      <c r="B51" s="194" t="s">
        <v>2509</v>
      </c>
      <c r="C51" s="93">
        <v>41751</v>
      </c>
      <c r="D51" s="94">
        <v>0.6770833333333334</v>
      </c>
      <c r="E51" s="194">
        <v>18.5</v>
      </c>
      <c r="F51" s="91" t="s">
        <v>314</v>
      </c>
      <c r="G51" s="148" t="s">
        <v>666</v>
      </c>
      <c r="H51" s="194" t="s">
        <v>624</v>
      </c>
      <c r="I51" s="194" t="s">
        <v>630</v>
      </c>
      <c r="J51" s="91">
        <v>0.14</v>
      </c>
      <c r="K51" s="194">
        <v>1</v>
      </c>
      <c r="L51" s="94">
        <v>0.44236111111111115</v>
      </c>
      <c r="M51" s="94">
        <v>0.6875</v>
      </c>
      <c r="N51" s="194" t="s">
        <v>2510</v>
      </c>
      <c r="O51" s="194" t="s">
        <v>297</v>
      </c>
      <c r="P51" s="91"/>
      <c r="Q51" s="91"/>
      <c r="R51" s="91"/>
      <c r="S51" s="91"/>
      <c r="T51" s="91"/>
      <c r="U51" s="91"/>
      <c r="V51" s="91"/>
      <c r="W51" s="91"/>
      <c r="X51" s="91"/>
      <c r="Y51" s="91"/>
      <c r="Z51" s="91"/>
      <c r="AA51" s="133"/>
      <c r="AB51" s="91"/>
      <c r="AC51" s="91"/>
      <c r="AD51" s="194">
        <v>16</v>
      </c>
      <c r="AE51" s="194">
        <v>7</v>
      </c>
      <c r="AF51" s="194">
        <v>6.8</v>
      </c>
      <c r="AG51" s="194">
        <v>7</v>
      </c>
      <c r="AH51" s="91"/>
      <c r="AI51" s="122">
        <v>6.9</v>
      </c>
      <c r="AJ51" s="91"/>
    </row>
    <row r="52" spans="1:36" ht="12.75">
      <c r="A52" s="194" t="s">
        <v>1077</v>
      </c>
      <c r="B52" s="194" t="s">
        <v>2509</v>
      </c>
      <c r="C52" s="93">
        <v>41813</v>
      </c>
      <c r="D52" s="198">
        <v>0.4986111111111111</v>
      </c>
      <c r="E52" s="194">
        <v>24.5</v>
      </c>
      <c r="F52" s="91" t="s">
        <v>279</v>
      </c>
      <c r="G52" s="148" t="s">
        <v>672</v>
      </c>
      <c r="H52" s="194" t="s">
        <v>624</v>
      </c>
      <c r="I52" s="194" t="s">
        <v>625</v>
      </c>
      <c r="J52" s="91"/>
      <c r="K52" s="194">
        <v>5</v>
      </c>
      <c r="L52" s="94">
        <v>0.34027777777777773</v>
      </c>
      <c r="M52" s="94">
        <v>0.6027777777777777</v>
      </c>
      <c r="N52" s="194" t="s">
        <v>225</v>
      </c>
      <c r="O52" s="194" t="s">
        <v>297</v>
      </c>
      <c r="P52" s="91"/>
      <c r="Q52" s="91"/>
      <c r="R52" s="91"/>
      <c r="S52" s="91"/>
      <c r="T52" s="91"/>
      <c r="U52" s="91"/>
      <c r="V52" s="91"/>
      <c r="W52" s="91"/>
      <c r="X52" s="91"/>
      <c r="Y52" s="91"/>
      <c r="Z52" s="91"/>
      <c r="AA52" s="133"/>
      <c r="AB52" s="91"/>
      <c r="AC52" s="91"/>
      <c r="AD52" s="194">
        <v>20.1</v>
      </c>
      <c r="AE52" s="194">
        <v>6.7</v>
      </c>
      <c r="AF52" s="194">
        <v>7.4</v>
      </c>
      <c r="AG52" s="194">
        <v>7.4</v>
      </c>
      <c r="AH52" s="91"/>
      <c r="AI52" s="122">
        <v>7.4</v>
      </c>
      <c r="AJ52" s="91"/>
    </row>
    <row r="53" spans="1:36" ht="12.75">
      <c r="A53" s="194" t="s">
        <v>1077</v>
      </c>
      <c r="B53" s="194" t="s">
        <v>2509</v>
      </c>
      <c r="C53" s="93">
        <v>41838</v>
      </c>
      <c r="D53" s="94">
        <v>0.7083333333333334</v>
      </c>
      <c r="E53" s="194">
        <v>29</v>
      </c>
      <c r="F53" s="91" t="s">
        <v>279</v>
      </c>
      <c r="G53" s="148" t="s">
        <v>738</v>
      </c>
      <c r="H53" s="194" t="s">
        <v>624</v>
      </c>
      <c r="I53" s="194" t="s">
        <v>625</v>
      </c>
      <c r="J53" s="91"/>
      <c r="K53" s="194">
        <v>2</v>
      </c>
      <c r="L53" s="94">
        <v>0.7083333333333334</v>
      </c>
      <c r="M53" s="94">
        <v>0.4583333333333333</v>
      </c>
      <c r="N53" s="194" t="s">
        <v>216</v>
      </c>
      <c r="O53" s="194" t="s">
        <v>286</v>
      </c>
      <c r="P53" s="91"/>
      <c r="Q53" s="91"/>
      <c r="R53" s="91"/>
      <c r="S53" s="91"/>
      <c r="T53" s="91"/>
      <c r="U53" s="91"/>
      <c r="V53" s="91"/>
      <c r="W53" s="91"/>
      <c r="X53" s="91"/>
      <c r="Y53" s="91"/>
      <c r="Z53" s="91"/>
      <c r="AA53" s="133"/>
      <c r="AB53" s="91"/>
      <c r="AC53" s="91"/>
      <c r="AD53" s="194">
        <v>22</v>
      </c>
      <c r="AE53" s="194">
        <v>6.7</v>
      </c>
      <c r="AF53" s="194">
        <v>6.6</v>
      </c>
      <c r="AG53" s="194">
        <v>6.6</v>
      </c>
      <c r="AH53" s="91"/>
      <c r="AI53" s="122">
        <v>6.6</v>
      </c>
      <c r="AJ53" s="91"/>
    </row>
    <row r="54" spans="1:36" ht="12.75">
      <c r="A54" s="194" t="s">
        <v>1077</v>
      </c>
      <c r="B54" s="194" t="s">
        <v>2509</v>
      </c>
      <c r="C54" s="93">
        <v>41869</v>
      </c>
      <c r="D54" s="94">
        <v>0.6770833333333334</v>
      </c>
      <c r="E54" s="194">
        <v>23</v>
      </c>
      <c r="F54" s="91" t="s">
        <v>314</v>
      </c>
      <c r="G54" s="148" t="s">
        <v>635</v>
      </c>
      <c r="H54" s="194" t="s">
        <v>624</v>
      </c>
      <c r="I54" s="194" t="s">
        <v>630</v>
      </c>
      <c r="J54" s="91"/>
      <c r="K54" s="194">
        <v>1</v>
      </c>
      <c r="L54" s="94">
        <v>0.24166666666666667</v>
      </c>
      <c r="M54" s="94">
        <v>0.5020833333333333</v>
      </c>
      <c r="N54" s="194" t="s">
        <v>211</v>
      </c>
      <c r="O54" s="194" t="s">
        <v>297</v>
      </c>
      <c r="P54" s="91"/>
      <c r="Q54" s="91"/>
      <c r="R54" s="91"/>
      <c r="S54" s="91"/>
      <c r="T54" s="91" t="s">
        <v>551</v>
      </c>
      <c r="U54" s="91"/>
      <c r="V54" s="91"/>
      <c r="W54" s="91"/>
      <c r="X54" s="91"/>
      <c r="Y54" s="91"/>
      <c r="Z54" s="91"/>
      <c r="AA54" s="194" t="s">
        <v>2511</v>
      </c>
      <c r="AB54" s="91"/>
      <c r="AC54" s="91"/>
      <c r="AD54" s="194">
        <v>20</v>
      </c>
      <c r="AE54" s="194">
        <v>6.8</v>
      </c>
      <c r="AF54" s="194">
        <v>7.2</v>
      </c>
      <c r="AG54" s="194">
        <v>7.4</v>
      </c>
      <c r="AH54" s="91"/>
      <c r="AI54" s="122">
        <v>7.3</v>
      </c>
      <c r="AJ54" s="91"/>
    </row>
    <row r="55" spans="1:36" ht="12.75">
      <c r="A55" s="194" t="s">
        <v>1077</v>
      </c>
      <c r="B55" s="194" t="s">
        <v>2509</v>
      </c>
      <c r="C55" s="93">
        <v>41929</v>
      </c>
      <c r="D55" s="94">
        <v>0.611111111111111</v>
      </c>
      <c r="E55" s="194">
        <v>22.5</v>
      </c>
      <c r="F55" s="91" t="s">
        <v>284</v>
      </c>
      <c r="G55" s="148" t="s">
        <v>635</v>
      </c>
      <c r="H55" s="194" t="s">
        <v>624</v>
      </c>
      <c r="I55" s="194" t="s">
        <v>417</v>
      </c>
      <c r="J55" s="91"/>
      <c r="K55" s="194">
        <v>1</v>
      </c>
      <c r="L55" s="94">
        <v>0.2798611111111111</v>
      </c>
      <c r="M55" s="94">
        <v>0.5395833333333333</v>
      </c>
      <c r="N55" s="194" t="s">
        <v>227</v>
      </c>
      <c r="O55" s="194" t="s">
        <v>297</v>
      </c>
      <c r="P55" s="91"/>
      <c r="Q55" s="91"/>
      <c r="R55" s="91"/>
      <c r="S55" s="91"/>
      <c r="T55" s="91"/>
      <c r="U55" s="91"/>
      <c r="V55" s="91"/>
      <c r="W55" s="91"/>
      <c r="X55" s="91"/>
      <c r="Y55" s="91"/>
      <c r="Z55" s="91"/>
      <c r="AA55" s="133"/>
      <c r="AB55" s="91"/>
      <c r="AC55" s="91"/>
      <c r="AD55" s="194">
        <v>16</v>
      </c>
      <c r="AE55" s="194">
        <v>7</v>
      </c>
      <c r="AF55" s="194">
        <v>7.8</v>
      </c>
      <c r="AG55" s="194">
        <v>7.8</v>
      </c>
      <c r="AH55" s="91"/>
      <c r="AI55" s="122">
        <v>7.8</v>
      </c>
      <c r="AJ55" s="91"/>
    </row>
    <row r="56" spans="1:36" ht="12.75">
      <c r="A56" s="133"/>
      <c r="B56" s="133"/>
      <c r="C56" s="91"/>
      <c r="D56" s="91"/>
      <c r="E56" s="91"/>
      <c r="F56" s="91"/>
      <c r="G56" s="148"/>
      <c r="H56" s="133"/>
      <c r="I56" s="91"/>
      <c r="J56" s="91"/>
      <c r="K56" s="91"/>
      <c r="L56" s="91"/>
      <c r="M56" s="91"/>
      <c r="N56" s="91"/>
      <c r="O56" s="133"/>
      <c r="P56" s="91"/>
      <c r="Q56" s="91"/>
      <c r="R56" s="91"/>
      <c r="S56" s="91"/>
      <c r="T56" s="91"/>
      <c r="U56" s="91"/>
      <c r="V56" s="91"/>
      <c r="W56" s="91"/>
      <c r="X56" s="91"/>
      <c r="Y56" s="91"/>
      <c r="Z56" s="91"/>
      <c r="AA56" s="133"/>
      <c r="AB56" s="91"/>
      <c r="AC56" s="91"/>
      <c r="AD56" s="91"/>
      <c r="AE56" s="91"/>
      <c r="AF56" s="91"/>
      <c r="AG56" s="91"/>
      <c r="AH56" s="91"/>
      <c r="AI56" s="122"/>
      <c r="AJ56" s="91"/>
    </row>
    <row r="57" spans="1:36" ht="12.75">
      <c r="A57" s="133" t="s">
        <v>210</v>
      </c>
      <c r="B57" s="194" t="s">
        <v>2512</v>
      </c>
      <c r="C57" s="139">
        <v>41777</v>
      </c>
      <c r="D57" s="141">
        <v>0.4284722222222222</v>
      </c>
      <c r="E57" s="133">
        <v>15.6</v>
      </c>
      <c r="F57" s="194" t="s">
        <v>2513</v>
      </c>
      <c r="G57" s="195" t="s">
        <v>302</v>
      </c>
      <c r="H57" s="194" t="s">
        <v>42</v>
      </c>
      <c r="I57" s="194" t="s">
        <v>630</v>
      </c>
      <c r="J57" s="91">
        <v>0.75</v>
      </c>
      <c r="K57" s="133">
        <v>1</v>
      </c>
      <c r="L57" s="141">
        <v>0.6124999999999999</v>
      </c>
      <c r="M57" s="141">
        <v>0.35000000000000003</v>
      </c>
      <c r="N57" s="194" t="s">
        <v>211</v>
      </c>
      <c r="O57" s="194" t="s">
        <v>297</v>
      </c>
      <c r="P57" s="91"/>
      <c r="Q57" s="91"/>
      <c r="R57" s="91"/>
      <c r="S57" s="91"/>
      <c r="T57" s="91"/>
      <c r="U57" s="91"/>
      <c r="V57" s="91"/>
      <c r="W57" s="91"/>
      <c r="X57" s="91"/>
      <c r="Y57" s="91"/>
      <c r="Z57" s="91"/>
      <c r="AA57" s="194" t="s">
        <v>2514</v>
      </c>
      <c r="AB57" s="196"/>
      <c r="AC57" s="91"/>
      <c r="AD57" s="133">
        <v>14</v>
      </c>
      <c r="AE57" s="133">
        <v>6.7</v>
      </c>
      <c r="AF57" s="133">
        <v>9.2</v>
      </c>
      <c r="AG57" s="133">
        <v>9.8</v>
      </c>
      <c r="AH57" s="194">
        <v>9.7</v>
      </c>
      <c r="AI57" s="134">
        <v>9.6</v>
      </c>
      <c r="AJ57" s="91"/>
    </row>
    <row r="58" spans="1:36" ht="12.75">
      <c r="A58" s="133" t="s">
        <v>210</v>
      </c>
      <c r="B58" s="194" t="s">
        <v>2512</v>
      </c>
      <c r="C58" s="139">
        <v>41813</v>
      </c>
      <c r="D58" s="141">
        <v>0.4847222222222222</v>
      </c>
      <c r="E58" s="133">
        <v>23.3</v>
      </c>
      <c r="F58" s="194" t="s">
        <v>284</v>
      </c>
      <c r="G58" s="195" t="s">
        <v>705</v>
      </c>
      <c r="H58" s="194" t="s">
        <v>119</v>
      </c>
      <c r="I58" s="194" t="s">
        <v>625</v>
      </c>
      <c r="J58" s="91"/>
      <c r="K58" s="133">
        <v>6</v>
      </c>
      <c r="L58" s="141">
        <v>0.37152777777777773</v>
      </c>
      <c r="M58" s="141">
        <v>0.6208333333333333</v>
      </c>
      <c r="N58" s="194" t="s">
        <v>225</v>
      </c>
      <c r="O58" s="194" t="s">
        <v>297</v>
      </c>
      <c r="P58" s="91"/>
      <c r="Q58" s="91"/>
      <c r="R58" s="91"/>
      <c r="S58" s="91"/>
      <c r="T58" s="133"/>
      <c r="U58" s="91"/>
      <c r="V58" s="91"/>
      <c r="W58" s="91" t="s">
        <v>551</v>
      </c>
      <c r="X58" s="91"/>
      <c r="Y58" s="133"/>
      <c r="Z58" s="91"/>
      <c r="AA58" s="194" t="s">
        <v>2515</v>
      </c>
      <c r="AB58" s="133"/>
      <c r="AC58" s="91"/>
      <c r="AD58" s="133">
        <v>22</v>
      </c>
      <c r="AE58" s="133">
        <v>6.9</v>
      </c>
      <c r="AF58" s="133">
        <v>7.8</v>
      </c>
      <c r="AG58" s="133">
        <v>8.2</v>
      </c>
      <c r="AH58" s="194">
        <v>8.2</v>
      </c>
      <c r="AI58" s="134">
        <v>8.2</v>
      </c>
      <c r="AJ58" s="194"/>
    </row>
    <row r="59" spans="1:36" ht="12.75">
      <c r="A59" s="133" t="s">
        <v>210</v>
      </c>
      <c r="B59" s="194" t="s">
        <v>2512</v>
      </c>
      <c r="C59" s="139">
        <v>41838</v>
      </c>
      <c r="D59" s="141">
        <v>0.53125</v>
      </c>
      <c r="E59" s="133">
        <v>24.4</v>
      </c>
      <c r="F59" s="194" t="s">
        <v>116</v>
      </c>
      <c r="G59" s="195" t="s">
        <v>2516</v>
      </c>
      <c r="H59" s="194" t="s">
        <v>624</v>
      </c>
      <c r="I59" s="194" t="s">
        <v>625</v>
      </c>
      <c r="J59" s="133"/>
      <c r="K59" s="196">
        <v>2</v>
      </c>
      <c r="L59" s="141">
        <v>0.7895833333333333</v>
      </c>
      <c r="M59" s="141">
        <v>0.5243055555555556</v>
      </c>
      <c r="N59" s="194" t="s">
        <v>336</v>
      </c>
      <c r="O59" s="133" t="s">
        <v>297</v>
      </c>
      <c r="P59" s="91"/>
      <c r="Q59" s="91"/>
      <c r="R59" s="91"/>
      <c r="S59" s="91"/>
      <c r="T59" s="91"/>
      <c r="U59" s="91"/>
      <c r="V59" s="91"/>
      <c r="W59" s="91"/>
      <c r="X59" s="91"/>
      <c r="Y59" s="91"/>
      <c r="Z59" s="91"/>
      <c r="AA59" s="194"/>
      <c r="AB59" s="133"/>
      <c r="AC59" s="91"/>
      <c r="AD59" s="133">
        <v>26.5</v>
      </c>
      <c r="AE59" s="133">
        <v>7.1</v>
      </c>
      <c r="AF59" s="133">
        <v>8.4</v>
      </c>
      <c r="AG59" s="133">
        <v>8.8</v>
      </c>
      <c r="AH59" s="194">
        <v>8.8</v>
      </c>
      <c r="AI59" s="134">
        <v>8.7</v>
      </c>
      <c r="AJ59" s="194"/>
    </row>
    <row r="60" spans="1:36" ht="12.75">
      <c r="A60" s="133" t="s">
        <v>210</v>
      </c>
      <c r="B60" s="194" t="s">
        <v>2517</v>
      </c>
      <c r="C60" s="217">
        <v>41867</v>
      </c>
      <c r="D60" s="141">
        <v>0.4930555555555556</v>
      </c>
      <c r="E60" s="133">
        <v>21.1</v>
      </c>
      <c r="F60" s="194" t="s">
        <v>284</v>
      </c>
      <c r="G60" s="195" t="s">
        <v>647</v>
      </c>
      <c r="H60" s="194" t="s">
        <v>624</v>
      </c>
      <c r="I60" s="194" t="s">
        <v>625</v>
      </c>
      <c r="J60" s="91"/>
      <c r="K60" s="133">
        <v>2</v>
      </c>
      <c r="L60" s="141">
        <v>0.2513888888888889</v>
      </c>
      <c r="M60" s="141">
        <v>0.50625</v>
      </c>
      <c r="N60" s="194" t="s">
        <v>336</v>
      </c>
      <c r="O60" s="194" t="s">
        <v>297</v>
      </c>
      <c r="P60" s="91"/>
      <c r="Q60" s="91"/>
      <c r="R60" s="91"/>
      <c r="S60" s="91"/>
      <c r="T60" s="91"/>
      <c r="U60" s="91"/>
      <c r="V60" s="91"/>
      <c r="W60" s="91"/>
      <c r="X60" s="91"/>
      <c r="Y60" s="91"/>
      <c r="Z60" s="91"/>
      <c r="AA60" s="194"/>
      <c r="AB60" s="133"/>
      <c r="AC60" s="91"/>
      <c r="AD60" s="133">
        <v>22.8</v>
      </c>
      <c r="AE60" s="133">
        <v>6.6</v>
      </c>
      <c r="AF60" s="133">
        <v>7.4</v>
      </c>
      <c r="AG60" s="133">
        <v>7.5</v>
      </c>
      <c r="AH60" s="194"/>
      <c r="AI60" s="134">
        <v>7.5</v>
      </c>
      <c r="AJ60" s="91"/>
    </row>
    <row r="61" spans="1:36" ht="12.75">
      <c r="A61" s="133" t="s">
        <v>210</v>
      </c>
      <c r="B61" s="194" t="s">
        <v>2517</v>
      </c>
      <c r="C61" s="93">
        <v>41904</v>
      </c>
      <c r="D61" s="94">
        <v>0.375</v>
      </c>
      <c r="E61" s="194">
        <v>18.3</v>
      </c>
      <c r="F61" s="194" t="s">
        <v>284</v>
      </c>
      <c r="G61" s="148" t="s">
        <v>2518</v>
      </c>
      <c r="H61" s="194" t="s">
        <v>119</v>
      </c>
      <c r="I61" s="194" t="s">
        <v>630</v>
      </c>
      <c r="J61" s="91">
        <v>0.3</v>
      </c>
      <c r="K61" s="195" t="s">
        <v>724</v>
      </c>
      <c r="L61" s="94">
        <v>0.5319444444444444</v>
      </c>
      <c r="M61" s="94">
        <v>0.27499999999999997</v>
      </c>
      <c r="N61" s="194" t="s">
        <v>211</v>
      </c>
      <c r="O61" s="194" t="s">
        <v>352</v>
      </c>
      <c r="P61" s="91"/>
      <c r="Q61" s="91"/>
      <c r="R61" s="91"/>
      <c r="S61" s="91"/>
      <c r="T61" s="91" t="s">
        <v>551</v>
      </c>
      <c r="U61" s="91" t="s">
        <v>551</v>
      </c>
      <c r="V61" s="91"/>
      <c r="W61" s="91"/>
      <c r="X61" s="91"/>
      <c r="Y61" s="91"/>
      <c r="Z61" s="91"/>
      <c r="AA61" s="194" t="s">
        <v>2519</v>
      </c>
      <c r="AB61" s="194"/>
      <c r="AC61" s="91"/>
      <c r="AD61" s="194">
        <v>17.5</v>
      </c>
      <c r="AE61" s="194">
        <v>7.1</v>
      </c>
      <c r="AF61" s="194">
        <v>8</v>
      </c>
      <c r="AG61" s="194">
        <v>8.2</v>
      </c>
      <c r="AH61" s="194"/>
      <c r="AI61" s="122">
        <v>8.1</v>
      </c>
      <c r="AJ61" s="91"/>
    </row>
    <row r="62" spans="1:36" ht="12.75">
      <c r="A62" s="133" t="s">
        <v>210</v>
      </c>
      <c r="B62" s="194" t="s">
        <v>2517</v>
      </c>
      <c r="C62" s="139">
        <v>41932</v>
      </c>
      <c r="D62" s="141">
        <v>0.4479166666666667</v>
      </c>
      <c r="E62" s="133">
        <v>7.8</v>
      </c>
      <c r="F62" s="194" t="s">
        <v>290</v>
      </c>
      <c r="G62" s="195" t="s">
        <v>619</v>
      </c>
      <c r="H62" s="194" t="s">
        <v>624</v>
      </c>
      <c r="I62" s="194" t="s">
        <v>625</v>
      </c>
      <c r="J62" s="133"/>
      <c r="K62" s="133">
        <v>2</v>
      </c>
      <c r="L62" s="141">
        <v>0.4840277777777778</v>
      </c>
      <c r="M62" s="198">
        <v>0.21805555555555556</v>
      </c>
      <c r="N62" s="194" t="s">
        <v>216</v>
      </c>
      <c r="O62" s="194" t="s">
        <v>297</v>
      </c>
      <c r="P62" s="91"/>
      <c r="Q62" s="91"/>
      <c r="R62" s="91"/>
      <c r="S62" s="91"/>
      <c r="T62" s="91"/>
      <c r="U62" s="91"/>
      <c r="V62" s="91"/>
      <c r="W62" s="91"/>
      <c r="X62" s="91"/>
      <c r="Y62" s="91"/>
      <c r="Z62" s="91"/>
      <c r="AA62" s="194"/>
      <c r="AB62" s="133"/>
      <c r="AC62" s="91"/>
      <c r="AD62" s="133">
        <v>14.4</v>
      </c>
      <c r="AE62" s="133">
        <v>6.9</v>
      </c>
      <c r="AF62" s="133">
        <v>9.5</v>
      </c>
      <c r="AG62" s="133">
        <v>9.7</v>
      </c>
      <c r="AH62" s="194"/>
      <c r="AI62" s="134">
        <v>9.6</v>
      </c>
      <c r="AJ62" s="133"/>
    </row>
    <row r="63" spans="1:36" ht="12.75">
      <c r="A63" s="133"/>
      <c r="B63" s="133"/>
      <c r="C63" s="91"/>
      <c r="D63" s="91"/>
      <c r="E63" s="91"/>
      <c r="F63" s="91"/>
      <c r="G63" s="148"/>
      <c r="H63" s="133"/>
      <c r="I63" s="91"/>
      <c r="J63" s="91"/>
      <c r="K63" s="91"/>
      <c r="L63" s="91"/>
      <c r="M63" s="91"/>
      <c r="N63" s="91"/>
      <c r="O63" s="133"/>
      <c r="P63" s="91"/>
      <c r="Q63" s="91"/>
      <c r="R63" s="91"/>
      <c r="S63" s="91"/>
      <c r="T63" s="91"/>
      <c r="U63" s="91"/>
      <c r="V63" s="91"/>
      <c r="W63" s="91"/>
      <c r="X63" s="91"/>
      <c r="Y63" s="91"/>
      <c r="Z63" s="91"/>
      <c r="AA63" s="133"/>
      <c r="AB63" s="91"/>
      <c r="AC63" s="91"/>
      <c r="AD63" s="194"/>
      <c r="AE63" s="194"/>
      <c r="AF63" s="194"/>
      <c r="AG63" s="194"/>
      <c r="AH63" s="91"/>
      <c r="AI63" s="122"/>
      <c r="AJ63" s="91"/>
    </row>
    <row r="64" spans="1:36" ht="12.75">
      <c r="A64" s="194" t="s">
        <v>2241</v>
      </c>
      <c r="B64" s="194" t="s">
        <v>530</v>
      </c>
      <c r="C64" s="93">
        <v>41753</v>
      </c>
      <c r="D64" s="94">
        <v>0.5833333333333334</v>
      </c>
      <c r="E64" s="194">
        <v>10</v>
      </c>
      <c r="F64" s="194" t="s">
        <v>378</v>
      </c>
      <c r="G64" s="148" t="s">
        <v>686</v>
      </c>
      <c r="H64" s="194" t="s">
        <v>624</v>
      </c>
      <c r="I64" s="194" t="s">
        <v>625</v>
      </c>
      <c r="J64" s="91"/>
      <c r="K64" s="91">
        <v>2</v>
      </c>
      <c r="L64" s="94">
        <v>0.41111111111111115</v>
      </c>
      <c r="M64" s="94">
        <v>0.6805555555555555</v>
      </c>
      <c r="N64" s="194" t="s">
        <v>214</v>
      </c>
      <c r="O64" s="133"/>
      <c r="P64" s="91"/>
      <c r="Q64" s="91"/>
      <c r="R64" s="91"/>
      <c r="S64" s="91"/>
      <c r="T64" s="91"/>
      <c r="U64" s="91"/>
      <c r="V64" s="91"/>
      <c r="W64" s="91"/>
      <c r="X64" s="91"/>
      <c r="Y64" s="91"/>
      <c r="Z64" s="91"/>
      <c r="AA64" s="133"/>
      <c r="AB64" s="91"/>
      <c r="AC64" s="91"/>
      <c r="AD64" s="194">
        <v>7</v>
      </c>
      <c r="AE64" s="194">
        <v>7</v>
      </c>
      <c r="AF64" s="194">
        <v>11.8</v>
      </c>
      <c r="AG64" s="194">
        <v>12</v>
      </c>
      <c r="AH64" s="91"/>
      <c r="AI64" s="122">
        <v>11.9</v>
      </c>
      <c r="AJ64" s="91"/>
    </row>
    <row r="65" spans="1:36" ht="12.75">
      <c r="A65" s="194" t="s">
        <v>2241</v>
      </c>
      <c r="B65" s="194" t="s">
        <v>530</v>
      </c>
      <c r="C65" s="139">
        <v>41776</v>
      </c>
      <c r="D65" s="141">
        <v>0.611111111111111</v>
      </c>
      <c r="E65" s="133">
        <v>14</v>
      </c>
      <c r="F65" s="194"/>
      <c r="G65" s="195"/>
      <c r="H65" s="194" t="s">
        <v>63</v>
      </c>
      <c r="I65" s="194" t="s">
        <v>417</v>
      </c>
      <c r="J65" s="91">
        <v>1</v>
      </c>
      <c r="K65" s="133">
        <v>1</v>
      </c>
      <c r="L65" s="141">
        <v>0.6833333333333332</v>
      </c>
      <c r="M65" s="141">
        <v>0.4277777777777778</v>
      </c>
      <c r="N65" s="194" t="s">
        <v>211</v>
      </c>
      <c r="O65" s="194"/>
      <c r="P65" s="91"/>
      <c r="Q65" s="91"/>
      <c r="R65" s="91"/>
      <c r="S65" s="91"/>
      <c r="T65" s="91"/>
      <c r="U65" s="91"/>
      <c r="V65" s="91"/>
      <c r="W65" s="91"/>
      <c r="X65" s="91"/>
      <c r="Y65" s="91"/>
      <c r="Z65" s="91"/>
      <c r="AA65" s="194"/>
      <c r="AB65" s="133"/>
      <c r="AC65" s="91"/>
      <c r="AD65" s="133">
        <v>15</v>
      </c>
      <c r="AE65" s="133">
        <v>7</v>
      </c>
      <c r="AF65" s="133">
        <v>9.2</v>
      </c>
      <c r="AG65" s="133">
        <v>9.4</v>
      </c>
      <c r="AH65" s="194"/>
      <c r="AI65" s="134">
        <v>9.3</v>
      </c>
      <c r="AJ65" s="91"/>
    </row>
    <row r="66" spans="1:36" ht="12.75">
      <c r="A66" s="194" t="s">
        <v>2241</v>
      </c>
      <c r="B66" s="194" t="s">
        <v>530</v>
      </c>
      <c r="C66" s="217">
        <v>41811</v>
      </c>
      <c r="D66" s="141">
        <v>0.6354166666666666</v>
      </c>
      <c r="E66" s="133">
        <v>22</v>
      </c>
      <c r="F66" s="194"/>
      <c r="G66" s="195"/>
      <c r="H66" s="194" t="s">
        <v>624</v>
      </c>
      <c r="I66" s="194" t="s">
        <v>630</v>
      </c>
      <c r="J66" s="91">
        <v>0.1</v>
      </c>
      <c r="K66" s="133">
        <v>3</v>
      </c>
      <c r="L66" s="141">
        <v>0.39999999999999997</v>
      </c>
      <c r="M66" s="141">
        <v>0.6319444444444444</v>
      </c>
      <c r="N66" s="194" t="s">
        <v>336</v>
      </c>
      <c r="O66" s="194"/>
      <c r="P66" s="91"/>
      <c r="Q66" s="91"/>
      <c r="R66" s="91"/>
      <c r="S66" s="91"/>
      <c r="T66" s="91"/>
      <c r="U66" s="91"/>
      <c r="V66" s="91"/>
      <c r="W66" s="91"/>
      <c r="X66" s="91"/>
      <c r="Y66" s="91"/>
      <c r="Z66" s="91"/>
      <c r="AA66" s="194"/>
      <c r="AB66" s="133"/>
      <c r="AC66" s="91"/>
      <c r="AD66" s="133">
        <v>21</v>
      </c>
      <c r="AE66" s="133">
        <v>7</v>
      </c>
      <c r="AF66" s="133">
        <v>8</v>
      </c>
      <c r="AG66" s="133">
        <v>7.8</v>
      </c>
      <c r="AH66" s="194"/>
      <c r="AI66" s="134">
        <v>7.9</v>
      </c>
      <c r="AJ66" s="91"/>
    </row>
    <row r="67" spans="1:36" ht="12.75">
      <c r="A67" s="194" t="s">
        <v>2241</v>
      </c>
      <c r="B67" s="194" t="s">
        <v>530</v>
      </c>
      <c r="C67" s="93">
        <v>41840</v>
      </c>
      <c r="D67" s="94">
        <v>0.8194444444444445</v>
      </c>
      <c r="E67" s="194">
        <v>17</v>
      </c>
      <c r="F67" s="194"/>
      <c r="G67" s="148"/>
      <c r="H67" s="194" t="s">
        <v>119</v>
      </c>
      <c r="I67" s="194" t="s">
        <v>630</v>
      </c>
      <c r="J67" s="91"/>
      <c r="K67" s="194">
        <v>4</v>
      </c>
      <c r="L67" s="94"/>
      <c r="M67" s="94"/>
      <c r="N67" s="194" t="s">
        <v>216</v>
      </c>
      <c r="O67" s="194"/>
      <c r="P67" s="91"/>
      <c r="Q67" s="91"/>
      <c r="R67" s="91"/>
      <c r="S67" s="91"/>
      <c r="T67" s="91"/>
      <c r="U67" s="91"/>
      <c r="V67" s="91"/>
      <c r="W67" s="91"/>
      <c r="X67" s="91"/>
      <c r="Y67" s="91"/>
      <c r="Z67" s="91"/>
      <c r="AA67" s="194"/>
      <c r="AB67" s="194"/>
      <c r="AC67" s="91"/>
      <c r="AD67" s="194">
        <v>23</v>
      </c>
      <c r="AE67" s="194">
        <v>7</v>
      </c>
      <c r="AF67" s="194">
        <v>7</v>
      </c>
      <c r="AG67" s="194">
        <v>6.9</v>
      </c>
      <c r="AH67" s="194"/>
      <c r="AI67" s="122">
        <v>7</v>
      </c>
      <c r="AJ67" s="91"/>
    </row>
    <row r="68" spans="1:36" ht="12.75">
      <c r="A68" s="194" t="s">
        <v>2241</v>
      </c>
      <c r="B68" s="194" t="s">
        <v>530</v>
      </c>
      <c r="C68" s="234">
        <v>41867</v>
      </c>
      <c r="D68" s="94">
        <v>0.7708333333333334</v>
      </c>
      <c r="E68" s="194">
        <v>18</v>
      </c>
      <c r="F68" s="194"/>
      <c r="G68" s="148"/>
      <c r="H68" s="194" t="s">
        <v>42</v>
      </c>
      <c r="I68" s="194" t="s">
        <v>625</v>
      </c>
      <c r="J68" s="91"/>
      <c r="K68" s="194"/>
      <c r="L68" s="94">
        <v>0.8041666666666667</v>
      </c>
      <c r="M68" s="94">
        <v>0.5479166666666667</v>
      </c>
      <c r="N68" s="194"/>
      <c r="O68" s="194" t="s">
        <v>286</v>
      </c>
      <c r="P68" s="91"/>
      <c r="Q68" s="91"/>
      <c r="R68" s="91"/>
      <c r="S68" s="91"/>
      <c r="T68" s="91"/>
      <c r="U68" s="91"/>
      <c r="V68" s="91"/>
      <c r="W68" s="91"/>
      <c r="X68" s="91"/>
      <c r="Y68" s="91"/>
      <c r="Z68" s="91"/>
      <c r="AA68" s="194"/>
      <c r="AB68" s="194"/>
      <c r="AC68" s="91"/>
      <c r="AD68" s="194">
        <v>21</v>
      </c>
      <c r="AE68" s="194">
        <v>7</v>
      </c>
      <c r="AF68" s="194">
        <v>7.4</v>
      </c>
      <c r="AG68" s="194">
        <v>7.2</v>
      </c>
      <c r="AH68" s="194"/>
      <c r="AI68" s="122">
        <v>7.3</v>
      </c>
      <c r="AJ68" s="91"/>
    </row>
    <row r="69" spans="1:36" ht="12.75">
      <c r="A69" s="194" t="s">
        <v>2241</v>
      </c>
      <c r="B69" s="194" t="s">
        <v>530</v>
      </c>
      <c r="C69" s="197">
        <v>41903</v>
      </c>
      <c r="D69" s="141">
        <v>0.6041666666666666</v>
      </c>
      <c r="E69" s="133">
        <v>20</v>
      </c>
      <c r="F69" s="194"/>
      <c r="G69" s="195"/>
      <c r="H69" s="194" t="s">
        <v>42</v>
      </c>
      <c r="I69" s="194" t="s">
        <v>219</v>
      </c>
      <c r="J69" s="91">
        <v>1</v>
      </c>
      <c r="K69" s="133">
        <v>1</v>
      </c>
      <c r="L69" s="141">
        <v>0.548611111111111</v>
      </c>
      <c r="M69" s="141">
        <v>0.29930555555555555</v>
      </c>
      <c r="N69" s="194" t="s">
        <v>214</v>
      </c>
      <c r="O69" s="194"/>
      <c r="P69" s="91"/>
      <c r="Q69" s="91"/>
      <c r="R69" s="91"/>
      <c r="S69" s="91"/>
      <c r="T69" s="91"/>
      <c r="U69" s="91"/>
      <c r="V69" s="91"/>
      <c r="W69" s="91"/>
      <c r="X69" s="91"/>
      <c r="Y69" s="91"/>
      <c r="Z69" s="91"/>
      <c r="AA69" s="133"/>
      <c r="AB69" s="133"/>
      <c r="AC69" s="91"/>
      <c r="AD69" s="133">
        <v>17</v>
      </c>
      <c r="AE69" s="133">
        <v>7</v>
      </c>
      <c r="AF69" s="133">
        <v>8.2</v>
      </c>
      <c r="AG69" s="133">
        <v>8.4</v>
      </c>
      <c r="AH69" s="133"/>
      <c r="AI69" s="122">
        <v>8.3</v>
      </c>
      <c r="AJ69" s="133"/>
    </row>
    <row r="70" spans="1:36" ht="12.75">
      <c r="A70" s="194" t="s">
        <v>2241</v>
      </c>
      <c r="B70" s="194" t="s">
        <v>530</v>
      </c>
      <c r="C70" s="197" t="s">
        <v>2520</v>
      </c>
      <c r="D70" s="141">
        <v>0.5694444444444444</v>
      </c>
      <c r="E70" s="133">
        <v>19</v>
      </c>
      <c r="F70" s="194"/>
      <c r="G70" s="195"/>
      <c r="H70" s="194" t="s">
        <v>624</v>
      </c>
      <c r="I70" s="194" t="s">
        <v>630</v>
      </c>
      <c r="J70" s="91"/>
      <c r="K70" s="133"/>
      <c r="L70" s="141">
        <v>0.4444444444444444</v>
      </c>
      <c r="M70" s="141">
        <v>0.7048611111111112</v>
      </c>
      <c r="N70" s="194"/>
      <c r="O70" s="194"/>
      <c r="P70" s="91"/>
      <c r="Q70" s="91"/>
      <c r="R70" s="91"/>
      <c r="S70" s="91"/>
      <c r="T70" s="91"/>
      <c r="U70" s="91"/>
      <c r="V70" s="91"/>
      <c r="W70" s="91"/>
      <c r="X70" s="91"/>
      <c r="Y70" s="91"/>
      <c r="Z70" s="91"/>
      <c r="AA70" s="133"/>
      <c r="AB70" s="133"/>
      <c r="AC70" s="91"/>
      <c r="AD70" s="133">
        <v>16</v>
      </c>
      <c r="AE70" s="133">
        <v>7</v>
      </c>
      <c r="AF70" s="133">
        <v>8.6</v>
      </c>
      <c r="AG70" s="133">
        <v>8.8</v>
      </c>
      <c r="AH70" s="133"/>
      <c r="AI70" s="122">
        <v>8.7</v>
      </c>
      <c r="AJ70" s="133"/>
    </row>
    <row r="71" spans="1:36" ht="12.75">
      <c r="A71" s="133"/>
      <c r="B71" s="133"/>
      <c r="C71" s="91"/>
      <c r="D71" s="91"/>
      <c r="E71" s="91"/>
      <c r="F71" s="91"/>
      <c r="G71" s="148"/>
      <c r="H71" s="133"/>
      <c r="I71" s="194"/>
      <c r="J71" s="91"/>
      <c r="K71" s="91"/>
      <c r="L71" s="91"/>
      <c r="M71" s="91"/>
      <c r="N71" s="91"/>
      <c r="O71" s="133"/>
      <c r="P71" s="91"/>
      <c r="Q71" s="91"/>
      <c r="R71" s="91"/>
      <c r="S71" s="91"/>
      <c r="T71" s="91"/>
      <c r="U71" s="91"/>
      <c r="V71" s="91"/>
      <c r="W71" s="91"/>
      <c r="X71" s="91"/>
      <c r="Y71" s="91"/>
      <c r="Z71" s="91"/>
      <c r="AA71" s="133"/>
      <c r="AB71" s="91"/>
      <c r="AC71" s="91"/>
      <c r="AD71" s="91"/>
      <c r="AE71" s="91"/>
      <c r="AF71" s="91"/>
      <c r="AG71" s="91"/>
      <c r="AH71" s="91"/>
      <c r="AI71" s="122"/>
      <c r="AJ71" s="91"/>
    </row>
    <row r="72" spans="1:36" ht="12.75">
      <c r="A72" s="133" t="s">
        <v>1575</v>
      </c>
      <c r="B72" s="194" t="s">
        <v>1076</v>
      </c>
      <c r="C72" s="93">
        <v>41747</v>
      </c>
      <c r="D72" s="94">
        <v>0.4270833333333333</v>
      </c>
      <c r="E72" s="194">
        <v>9.5</v>
      </c>
      <c r="F72" s="91" t="s">
        <v>287</v>
      </c>
      <c r="G72" s="148" t="s">
        <v>292</v>
      </c>
      <c r="H72" s="194" t="s">
        <v>119</v>
      </c>
      <c r="I72" s="194" t="s">
        <v>625</v>
      </c>
      <c r="J72" s="149"/>
      <c r="K72" s="196">
        <v>2</v>
      </c>
      <c r="L72" s="94">
        <v>0.16874999999999998</v>
      </c>
      <c r="M72" s="94">
        <v>0.4388888888888889</v>
      </c>
      <c r="N72" s="194" t="s">
        <v>234</v>
      </c>
      <c r="O72" s="194"/>
      <c r="P72" s="91"/>
      <c r="Q72" s="91"/>
      <c r="R72" s="91"/>
      <c r="S72" s="91"/>
      <c r="T72" s="91"/>
      <c r="U72" s="91"/>
      <c r="V72" s="91"/>
      <c r="W72" s="91"/>
      <c r="X72" s="91"/>
      <c r="Y72" s="91"/>
      <c r="Z72" s="91"/>
      <c r="AA72" s="194"/>
      <c r="AB72" s="91"/>
      <c r="AC72" s="91"/>
      <c r="AD72" s="194">
        <v>5.5</v>
      </c>
      <c r="AE72" s="194">
        <v>6.5</v>
      </c>
      <c r="AF72" s="194">
        <v>9.6</v>
      </c>
      <c r="AG72" s="194">
        <v>10.4</v>
      </c>
      <c r="AH72" s="194">
        <v>10</v>
      </c>
      <c r="AI72" s="122">
        <v>10.2</v>
      </c>
      <c r="AJ72" s="91"/>
    </row>
    <row r="73" spans="1:36" ht="12.75">
      <c r="A73" s="133" t="s">
        <v>1575</v>
      </c>
      <c r="B73" s="133" t="s">
        <v>1076</v>
      </c>
      <c r="C73" s="139">
        <v>41777</v>
      </c>
      <c r="D73" s="141">
        <v>0.4861111111111111</v>
      </c>
      <c r="E73" s="133">
        <v>16.5</v>
      </c>
      <c r="F73" s="194" t="s">
        <v>378</v>
      </c>
      <c r="G73" s="195" t="s">
        <v>2521</v>
      </c>
      <c r="H73" s="194" t="s">
        <v>300</v>
      </c>
      <c r="I73" s="194" t="s">
        <v>417</v>
      </c>
      <c r="J73" s="196" t="s">
        <v>736</v>
      </c>
      <c r="K73" s="196">
        <v>2</v>
      </c>
      <c r="L73" s="141">
        <v>0.7194444444444444</v>
      </c>
      <c r="M73" s="141">
        <v>0.46249999999999997</v>
      </c>
      <c r="N73" s="194" t="s">
        <v>234</v>
      </c>
      <c r="O73" s="194" t="s">
        <v>297</v>
      </c>
      <c r="P73" s="91"/>
      <c r="Q73" s="91"/>
      <c r="R73" s="91"/>
      <c r="S73" s="91"/>
      <c r="T73" s="91"/>
      <c r="U73" s="91"/>
      <c r="V73" s="91"/>
      <c r="W73" s="91"/>
      <c r="X73" s="91"/>
      <c r="Y73" s="91"/>
      <c r="Z73" s="91"/>
      <c r="AA73" s="194"/>
      <c r="AB73" s="133"/>
      <c r="AC73" s="91"/>
      <c r="AD73" s="133">
        <v>15</v>
      </c>
      <c r="AE73" s="133">
        <v>6.5</v>
      </c>
      <c r="AF73" s="133">
        <v>6.9</v>
      </c>
      <c r="AG73" s="133">
        <v>7.2</v>
      </c>
      <c r="AH73" s="194"/>
      <c r="AI73" s="134">
        <v>7.15</v>
      </c>
      <c r="AJ73" s="91"/>
    </row>
    <row r="74" spans="1:36" ht="12.75">
      <c r="A74" s="133" t="s">
        <v>1575</v>
      </c>
      <c r="B74" s="133" t="s">
        <v>1076</v>
      </c>
      <c r="C74" s="139">
        <v>41812</v>
      </c>
      <c r="D74" s="141">
        <v>0.2777777777777778</v>
      </c>
      <c r="E74" s="133">
        <v>11</v>
      </c>
      <c r="F74" s="194"/>
      <c r="G74" s="195"/>
      <c r="H74" s="194" t="s">
        <v>119</v>
      </c>
      <c r="I74" s="194" t="s">
        <v>625</v>
      </c>
      <c r="J74" s="133"/>
      <c r="K74" s="133">
        <v>3</v>
      </c>
      <c r="L74" s="141">
        <v>0.4270833333333333</v>
      </c>
      <c r="M74" s="141">
        <v>0.1875</v>
      </c>
      <c r="N74" s="194" t="s">
        <v>632</v>
      </c>
      <c r="O74" s="194" t="s">
        <v>286</v>
      </c>
      <c r="P74" s="91"/>
      <c r="Q74" s="91"/>
      <c r="R74" s="91"/>
      <c r="S74" s="91"/>
      <c r="T74" s="91"/>
      <c r="U74" s="91"/>
      <c r="V74" s="91"/>
      <c r="W74" s="91"/>
      <c r="X74" s="91"/>
      <c r="Y74" s="91"/>
      <c r="Z74" s="91"/>
      <c r="AA74" s="133"/>
      <c r="AB74" s="133"/>
      <c r="AC74" s="91"/>
      <c r="AD74" s="133">
        <v>19</v>
      </c>
      <c r="AE74" s="133">
        <v>6.5</v>
      </c>
      <c r="AF74" s="133">
        <v>6</v>
      </c>
      <c r="AG74" s="133">
        <v>6.2</v>
      </c>
      <c r="AH74" s="91"/>
      <c r="AI74" s="134">
        <v>6.1</v>
      </c>
      <c r="AJ74" s="91"/>
    </row>
    <row r="75" spans="1:36" ht="12.75">
      <c r="A75" s="133" t="s">
        <v>1575</v>
      </c>
      <c r="B75" s="133" t="s">
        <v>1076</v>
      </c>
      <c r="C75" s="139">
        <v>41839</v>
      </c>
      <c r="D75" s="141">
        <v>0.375</v>
      </c>
      <c r="E75" s="133">
        <v>21</v>
      </c>
      <c r="F75" s="194"/>
      <c r="G75" s="195"/>
      <c r="H75" s="194" t="s">
        <v>119</v>
      </c>
      <c r="I75" s="194" t="s">
        <v>625</v>
      </c>
      <c r="J75" s="91"/>
      <c r="K75" s="133">
        <v>2</v>
      </c>
      <c r="L75" s="141">
        <v>0.3034722222222222</v>
      </c>
      <c r="M75" s="141">
        <v>0.5625</v>
      </c>
      <c r="N75" s="194" t="s">
        <v>628</v>
      </c>
      <c r="O75" s="194" t="s">
        <v>286</v>
      </c>
      <c r="P75" s="91"/>
      <c r="Q75" s="91"/>
      <c r="R75" s="91"/>
      <c r="S75" s="91"/>
      <c r="T75" s="91"/>
      <c r="U75" s="91"/>
      <c r="V75" s="91"/>
      <c r="W75" s="91"/>
      <c r="X75" s="91"/>
      <c r="Y75" s="91"/>
      <c r="Z75" s="91"/>
      <c r="AA75" s="133"/>
      <c r="AB75" s="133"/>
      <c r="AC75" s="91"/>
      <c r="AD75" s="133">
        <v>22.5</v>
      </c>
      <c r="AE75" s="133">
        <v>6.5</v>
      </c>
      <c r="AF75" s="133">
        <v>5.1</v>
      </c>
      <c r="AG75" s="133">
        <v>5.4</v>
      </c>
      <c r="AH75" s="91"/>
      <c r="AI75" s="134">
        <v>5.25</v>
      </c>
      <c r="AJ75" s="91"/>
    </row>
    <row r="76" spans="1:36" ht="12.75">
      <c r="A76" s="133" t="s">
        <v>1575</v>
      </c>
      <c r="B76" s="133" t="s">
        <v>1076</v>
      </c>
      <c r="C76" s="217">
        <v>41868</v>
      </c>
      <c r="D76" s="141">
        <v>0.3368055555555556</v>
      </c>
      <c r="E76" s="133">
        <v>18</v>
      </c>
      <c r="F76" s="91"/>
      <c r="G76" s="195"/>
      <c r="H76" s="194" t="s">
        <v>285</v>
      </c>
      <c r="I76" s="194" t="s">
        <v>630</v>
      </c>
      <c r="J76" s="235">
        <v>0.5</v>
      </c>
      <c r="K76" s="133">
        <v>1</v>
      </c>
      <c r="L76" s="141">
        <v>0.2916666666666667</v>
      </c>
      <c r="M76" s="141">
        <v>0.5437500000000001</v>
      </c>
      <c r="N76" s="194" t="s">
        <v>628</v>
      </c>
      <c r="O76" s="133" t="s">
        <v>286</v>
      </c>
      <c r="P76" s="91"/>
      <c r="Q76" s="91"/>
      <c r="R76" s="91"/>
      <c r="S76" s="91"/>
      <c r="T76" s="91"/>
      <c r="U76" s="91"/>
      <c r="V76" s="91"/>
      <c r="W76" s="91"/>
      <c r="X76" s="91"/>
      <c r="Y76" s="91"/>
      <c r="Z76" s="91"/>
      <c r="AA76" s="194"/>
      <c r="AB76" s="133"/>
      <c r="AC76" s="91"/>
      <c r="AD76" s="133">
        <v>20</v>
      </c>
      <c r="AE76" s="133">
        <v>6.5</v>
      </c>
      <c r="AF76" s="133">
        <v>5</v>
      </c>
      <c r="AG76" s="133">
        <v>5.2</v>
      </c>
      <c r="AH76" s="91"/>
      <c r="AI76" s="134">
        <v>5.1</v>
      </c>
      <c r="AJ76" s="91"/>
    </row>
    <row r="77" spans="1:36" ht="12.75">
      <c r="A77" s="133" t="s">
        <v>1575</v>
      </c>
      <c r="B77" s="133" t="s">
        <v>1076</v>
      </c>
      <c r="C77" s="139">
        <v>41903</v>
      </c>
      <c r="D77" s="198">
        <v>0.3541666666666667</v>
      </c>
      <c r="E77" s="133">
        <v>15.5</v>
      </c>
      <c r="F77" s="194"/>
      <c r="G77" s="195"/>
      <c r="H77" s="194" t="s">
        <v>2522</v>
      </c>
      <c r="I77" s="194" t="s">
        <v>625</v>
      </c>
      <c r="J77" s="133"/>
      <c r="K77" s="133">
        <v>1</v>
      </c>
      <c r="L77" s="141">
        <v>0.2777777777777778</v>
      </c>
      <c r="M77" s="141">
        <v>0.5277777777777778</v>
      </c>
      <c r="N77" s="194" t="s">
        <v>227</v>
      </c>
      <c r="O77" s="194"/>
      <c r="P77" s="91"/>
      <c r="Q77" s="91"/>
      <c r="R77" s="91"/>
      <c r="S77" s="91"/>
      <c r="T77" s="91"/>
      <c r="U77" s="91"/>
      <c r="V77" s="91"/>
      <c r="W77" s="91"/>
      <c r="X77" s="91"/>
      <c r="Y77" s="91"/>
      <c r="Z77" s="91"/>
      <c r="AA77" s="133"/>
      <c r="AB77" s="133"/>
      <c r="AC77" s="91"/>
      <c r="AD77" s="133">
        <v>15</v>
      </c>
      <c r="AE77" s="133">
        <v>6.5</v>
      </c>
      <c r="AF77" s="133">
        <v>7.2</v>
      </c>
      <c r="AG77" s="133">
        <v>7.4</v>
      </c>
      <c r="AH77" s="91"/>
      <c r="AI77" s="134">
        <v>7.3</v>
      </c>
      <c r="AJ77" s="91"/>
    </row>
    <row r="78" spans="1:36" ht="12.75">
      <c r="A78" s="133" t="s">
        <v>1575</v>
      </c>
      <c r="B78" s="133" t="s">
        <v>1076</v>
      </c>
      <c r="C78" s="139">
        <v>41930</v>
      </c>
      <c r="D78" s="198">
        <v>0.3958333333333333</v>
      </c>
      <c r="E78" s="133">
        <v>15</v>
      </c>
      <c r="F78" s="194" t="s">
        <v>284</v>
      </c>
      <c r="G78" s="195" t="s">
        <v>638</v>
      </c>
      <c r="H78" s="194" t="s">
        <v>1534</v>
      </c>
      <c r="I78" s="194" t="s">
        <v>630</v>
      </c>
      <c r="J78" s="196" t="s">
        <v>2523</v>
      </c>
      <c r="K78" s="133">
        <v>2</v>
      </c>
      <c r="L78" s="141">
        <v>0.4513888888888889</v>
      </c>
      <c r="M78" s="141">
        <v>0.15138888888888888</v>
      </c>
      <c r="N78" s="194" t="s">
        <v>218</v>
      </c>
      <c r="O78" s="194" t="s">
        <v>297</v>
      </c>
      <c r="P78" s="91"/>
      <c r="Q78" s="91"/>
      <c r="R78" s="91"/>
      <c r="S78" s="91"/>
      <c r="T78" s="91"/>
      <c r="U78" s="91"/>
      <c r="V78" s="91"/>
      <c r="W78" s="91"/>
      <c r="X78" s="91"/>
      <c r="Y78" s="91"/>
      <c r="Z78" s="91"/>
      <c r="AA78" s="133"/>
      <c r="AB78" s="133"/>
      <c r="AC78" s="91"/>
      <c r="AD78" s="133">
        <v>17</v>
      </c>
      <c r="AE78" s="133">
        <v>6.75</v>
      </c>
      <c r="AF78" s="133">
        <v>7.6</v>
      </c>
      <c r="AG78" s="133">
        <v>7.8</v>
      </c>
      <c r="AH78" s="91"/>
      <c r="AI78" s="134">
        <v>7.7</v>
      </c>
      <c r="AJ78" s="91"/>
    </row>
    <row r="79" spans="1:36" ht="12.75">
      <c r="A79" s="133"/>
      <c r="B79" s="133"/>
      <c r="C79" s="91"/>
      <c r="D79" s="91"/>
      <c r="E79" s="91"/>
      <c r="F79" s="91"/>
      <c r="G79" s="148"/>
      <c r="H79" s="133"/>
      <c r="I79" s="91"/>
      <c r="J79" s="91"/>
      <c r="K79" s="91"/>
      <c r="L79" s="91"/>
      <c r="M79" s="91"/>
      <c r="N79" s="91"/>
      <c r="O79" s="133"/>
      <c r="P79" s="91"/>
      <c r="Q79" s="91"/>
      <c r="R79" s="91"/>
      <c r="S79" s="91"/>
      <c r="T79" s="91"/>
      <c r="U79" s="91"/>
      <c r="V79" s="91"/>
      <c r="W79" s="91"/>
      <c r="X79" s="91"/>
      <c r="Y79" s="91"/>
      <c r="Z79" s="91"/>
      <c r="AA79" s="133"/>
      <c r="AB79" s="91"/>
      <c r="AC79" s="91"/>
      <c r="AD79" s="91"/>
      <c r="AE79" s="91"/>
      <c r="AF79" s="91"/>
      <c r="AG79" s="91"/>
      <c r="AH79" s="91"/>
      <c r="AI79" s="122"/>
      <c r="AJ79" s="91"/>
    </row>
    <row r="80" spans="1:36" ht="12.75">
      <c r="A80" s="133" t="s">
        <v>1618</v>
      </c>
      <c r="B80" s="194" t="s">
        <v>2483</v>
      </c>
      <c r="C80" s="139">
        <v>41749</v>
      </c>
      <c r="D80" s="141">
        <v>0.2972222222222222</v>
      </c>
      <c r="E80" s="133">
        <v>3.4</v>
      </c>
      <c r="F80" s="194" t="s">
        <v>378</v>
      </c>
      <c r="G80" s="195" t="s">
        <v>633</v>
      </c>
      <c r="H80" s="194" t="s">
        <v>119</v>
      </c>
      <c r="I80" s="194" t="s">
        <v>625</v>
      </c>
      <c r="J80" s="91"/>
      <c r="K80" s="133">
        <v>3</v>
      </c>
      <c r="L80" s="141">
        <v>0.25277777777777777</v>
      </c>
      <c r="M80" s="141">
        <v>0.3958333333333333</v>
      </c>
      <c r="N80" s="194" t="s">
        <v>2524</v>
      </c>
      <c r="O80" s="194" t="s">
        <v>352</v>
      </c>
      <c r="P80" s="91"/>
      <c r="Q80" s="91"/>
      <c r="R80" s="91"/>
      <c r="S80" s="91"/>
      <c r="T80" s="91"/>
      <c r="U80" s="133"/>
      <c r="V80" s="91"/>
      <c r="W80" s="91"/>
      <c r="X80" s="91"/>
      <c r="Y80" s="91"/>
      <c r="Z80" s="91"/>
      <c r="AA80" s="194" t="s">
        <v>2525</v>
      </c>
      <c r="AB80" s="133"/>
      <c r="AC80" s="91"/>
      <c r="AD80" s="133">
        <v>4.1</v>
      </c>
      <c r="AE80" s="133">
        <v>6</v>
      </c>
      <c r="AF80" s="133">
        <v>13.6</v>
      </c>
      <c r="AG80" s="133">
        <v>13.4</v>
      </c>
      <c r="AH80" s="194">
        <v>13.2</v>
      </c>
      <c r="AI80" s="134">
        <v>13.4</v>
      </c>
      <c r="AJ80" s="91"/>
    </row>
    <row r="81" spans="1:36" ht="12.75">
      <c r="A81" s="133" t="s">
        <v>1618</v>
      </c>
      <c r="B81" s="194" t="s">
        <v>2483</v>
      </c>
      <c r="C81" s="139">
        <v>41777</v>
      </c>
      <c r="D81" s="141">
        <v>0.2555555555555556</v>
      </c>
      <c r="E81" s="133">
        <v>12.3</v>
      </c>
      <c r="F81" s="194" t="s">
        <v>287</v>
      </c>
      <c r="G81" s="195" t="s">
        <v>724</v>
      </c>
      <c r="H81" s="194" t="s">
        <v>624</v>
      </c>
      <c r="I81" s="194" t="s">
        <v>417</v>
      </c>
      <c r="J81" s="149" t="s">
        <v>736</v>
      </c>
      <c r="K81" s="133">
        <v>1</v>
      </c>
      <c r="L81" s="141">
        <v>0.16527777777777777</v>
      </c>
      <c r="M81" s="141">
        <v>0.4361111111111111</v>
      </c>
      <c r="N81" s="194" t="s">
        <v>225</v>
      </c>
      <c r="O81" s="194" t="s">
        <v>352</v>
      </c>
      <c r="P81" s="91"/>
      <c r="Q81" s="91"/>
      <c r="R81" s="91"/>
      <c r="S81" s="91"/>
      <c r="T81" s="91"/>
      <c r="U81" s="91"/>
      <c r="V81" s="91"/>
      <c r="W81" s="91"/>
      <c r="X81" s="91"/>
      <c r="Y81" s="91"/>
      <c r="Z81" s="91"/>
      <c r="AA81" s="194" t="s">
        <v>2526</v>
      </c>
      <c r="AB81" s="133"/>
      <c r="AC81" s="91"/>
      <c r="AD81" s="133">
        <v>13.9</v>
      </c>
      <c r="AE81" s="133">
        <v>6.75</v>
      </c>
      <c r="AF81" s="133">
        <v>10.1</v>
      </c>
      <c r="AG81" s="133">
        <v>9.4</v>
      </c>
      <c r="AH81" s="194">
        <v>10</v>
      </c>
      <c r="AI81" s="134">
        <v>10</v>
      </c>
      <c r="AJ81" s="91"/>
    </row>
    <row r="82" spans="1:36" ht="12.75">
      <c r="A82" s="133" t="s">
        <v>1618</v>
      </c>
      <c r="B82" s="194" t="s">
        <v>2483</v>
      </c>
      <c r="C82" s="139">
        <v>41811</v>
      </c>
      <c r="D82" s="141">
        <v>0.3958333333333333</v>
      </c>
      <c r="E82" s="133">
        <v>14</v>
      </c>
      <c r="F82" s="194" t="s">
        <v>58</v>
      </c>
      <c r="G82" s="195"/>
      <c r="H82" s="194" t="s">
        <v>119</v>
      </c>
      <c r="I82" s="194" t="s">
        <v>625</v>
      </c>
      <c r="J82" s="91"/>
      <c r="K82" s="133">
        <v>3</v>
      </c>
      <c r="L82" s="141">
        <v>0.3958333333333333</v>
      </c>
      <c r="M82" s="141">
        <v>0.5291666666666667</v>
      </c>
      <c r="N82" s="194" t="s">
        <v>621</v>
      </c>
      <c r="O82" s="194" t="s">
        <v>629</v>
      </c>
      <c r="P82" s="91"/>
      <c r="Q82" s="91"/>
      <c r="R82" s="91"/>
      <c r="S82" s="91"/>
      <c r="T82" s="91"/>
      <c r="U82" s="91"/>
      <c r="V82" s="91"/>
      <c r="W82" s="91"/>
      <c r="X82" s="91"/>
      <c r="Y82" s="91"/>
      <c r="Z82" s="91"/>
      <c r="AA82" s="194"/>
      <c r="AB82" s="133"/>
      <c r="AC82" s="91"/>
      <c r="AD82" s="133">
        <v>20</v>
      </c>
      <c r="AE82" s="133">
        <v>6.5</v>
      </c>
      <c r="AF82" s="133">
        <v>9.4</v>
      </c>
      <c r="AG82" s="133">
        <v>9.6</v>
      </c>
      <c r="AH82" s="194"/>
      <c r="AI82" s="134">
        <v>9.5</v>
      </c>
      <c r="AJ82" s="91"/>
    </row>
    <row r="83" spans="1:36" ht="12.75">
      <c r="A83" s="133" t="s">
        <v>1618</v>
      </c>
      <c r="B83" s="194" t="s">
        <v>2483</v>
      </c>
      <c r="C83" s="139">
        <v>41839</v>
      </c>
      <c r="D83" s="141">
        <v>0.24513888888888888</v>
      </c>
      <c r="E83" s="133">
        <v>14.3</v>
      </c>
      <c r="F83" s="194"/>
      <c r="G83" s="195"/>
      <c r="H83" s="194" t="s">
        <v>624</v>
      </c>
      <c r="I83" s="194" t="s">
        <v>625</v>
      </c>
      <c r="J83" s="91"/>
      <c r="K83" s="133">
        <v>3</v>
      </c>
      <c r="L83" s="198">
        <v>0.30833333333333335</v>
      </c>
      <c r="M83" s="141">
        <v>0.5673611111111111</v>
      </c>
      <c r="N83" s="194" t="s">
        <v>211</v>
      </c>
      <c r="O83" s="194" t="s">
        <v>286</v>
      </c>
      <c r="P83" s="91"/>
      <c r="Q83" s="91"/>
      <c r="R83" s="91"/>
      <c r="S83" s="91"/>
      <c r="T83" s="91"/>
      <c r="U83" s="91"/>
      <c r="V83" s="91"/>
      <c r="W83" s="91"/>
      <c r="X83" s="91"/>
      <c r="Y83" s="91"/>
      <c r="Z83" s="91"/>
      <c r="AA83" s="194" t="s">
        <v>2527</v>
      </c>
      <c r="AB83" s="133"/>
      <c r="AC83" s="91"/>
      <c r="AD83" s="133">
        <v>21.7</v>
      </c>
      <c r="AE83" s="133">
        <v>6.5</v>
      </c>
      <c r="AF83" s="133">
        <v>6.6</v>
      </c>
      <c r="AG83" s="133">
        <v>6.8</v>
      </c>
      <c r="AH83" s="194">
        <v>7</v>
      </c>
      <c r="AI83" s="134">
        <v>6.8</v>
      </c>
      <c r="AJ83" s="91"/>
    </row>
    <row r="84" spans="1:36" ht="12.75">
      <c r="A84" s="133" t="s">
        <v>1618</v>
      </c>
      <c r="B84" s="194" t="s">
        <v>2483</v>
      </c>
      <c r="C84" s="139">
        <v>41868</v>
      </c>
      <c r="D84" s="141">
        <v>0.2659722222222222</v>
      </c>
      <c r="E84" s="133">
        <v>17.8</v>
      </c>
      <c r="F84" s="194" t="s">
        <v>284</v>
      </c>
      <c r="G84" s="195" t="s">
        <v>724</v>
      </c>
      <c r="H84" s="194" t="s">
        <v>624</v>
      </c>
      <c r="I84" s="194" t="s">
        <v>630</v>
      </c>
      <c r="J84" s="91">
        <v>0.1</v>
      </c>
      <c r="K84" s="133">
        <v>4</v>
      </c>
      <c r="L84" s="141">
        <v>0.3347222222222222</v>
      </c>
      <c r="M84" s="141">
        <v>0.08888888888888889</v>
      </c>
      <c r="N84" s="194"/>
      <c r="O84" s="194" t="s">
        <v>629</v>
      </c>
      <c r="P84" s="91"/>
      <c r="Q84" s="91"/>
      <c r="R84" s="91"/>
      <c r="S84" s="91"/>
      <c r="T84" s="91"/>
      <c r="U84" s="91"/>
      <c r="V84" s="91"/>
      <c r="W84" s="91"/>
      <c r="X84" s="91"/>
      <c r="Y84" s="91"/>
      <c r="Z84" s="91"/>
      <c r="AA84" s="194" t="s">
        <v>2528</v>
      </c>
      <c r="AB84" s="133"/>
      <c r="AC84" s="91"/>
      <c r="AD84" s="133">
        <v>19.8</v>
      </c>
      <c r="AE84" s="133">
        <v>7</v>
      </c>
      <c r="AF84" s="133">
        <v>7.6</v>
      </c>
      <c r="AG84" s="133">
        <v>7.8</v>
      </c>
      <c r="AH84" s="194">
        <v>8</v>
      </c>
      <c r="AI84" s="134">
        <v>7.8</v>
      </c>
      <c r="AJ84" s="91"/>
    </row>
    <row r="85" spans="1:36" ht="12.75">
      <c r="A85" s="133" t="s">
        <v>1618</v>
      </c>
      <c r="B85" s="194" t="s">
        <v>2483</v>
      </c>
      <c r="C85" s="139">
        <v>41901</v>
      </c>
      <c r="D85" s="141">
        <v>0.2534722222222222</v>
      </c>
      <c r="E85" s="133">
        <v>4.2</v>
      </c>
      <c r="F85" s="194"/>
      <c r="G85" s="144"/>
      <c r="H85" s="194" t="s">
        <v>119</v>
      </c>
      <c r="I85" s="194"/>
      <c r="J85" s="91"/>
      <c r="K85" s="133">
        <v>3</v>
      </c>
      <c r="L85" s="141">
        <v>0.48194444444444445</v>
      </c>
      <c r="M85" s="141">
        <v>0.22291666666666665</v>
      </c>
      <c r="N85" s="194" t="s">
        <v>336</v>
      </c>
      <c r="O85" s="194" t="s">
        <v>286</v>
      </c>
      <c r="P85" s="91"/>
      <c r="Q85" s="91"/>
      <c r="R85" s="91"/>
      <c r="S85" s="91"/>
      <c r="T85" s="91"/>
      <c r="U85" s="91"/>
      <c r="V85" s="91"/>
      <c r="W85" s="91"/>
      <c r="X85" s="91"/>
      <c r="Y85" s="91"/>
      <c r="Z85" s="91"/>
      <c r="AA85" s="194"/>
      <c r="AB85" s="133"/>
      <c r="AC85" s="91"/>
      <c r="AD85" s="133">
        <v>16</v>
      </c>
      <c r="AE85" s="133">
        <v>7</v>
      </c>
      <c r="AF85" s="133">
        <v>8.8</v>
      </c>
      <c r="AG85" s="133">
        <v>8.8</v>
      </c>
      <c r="AH85" s="194">
        <v>9</v>
      </c>
      <c r="AI85" s="134">
        <v>8.8</v>
      </c>
      <c r="AJ85" s="91"/>
    </row>
    <row r="86" spans="1:36" ht="12.75">
      <c r="A86" s="133" t="s">
        <v>1618</v>
      </c>
      <c r="B86" s="194" t="s">
        <v>2483</v>
      </c>
      <c r="C86" s="139">
        <v>41931</v>
      </c>
      <c r="D86" s="141">
        <v>0.29930555555555555</v>
      </c>
      <c r="E86" s="133">
        <v>7.6</v>
      </c>
      <c r="F86" s="194" t="s">
        <v>116</v>
      </c>
      <c r="G86" s="195" t="s">
        <v>2225</v>
      </c>
      <c r="H86" s="194" t="s">
        <v>42</v>
      </c>
      <c r="I86" s="194" t="s">
        <v>630</v>
      </c>
      <c r="J86" s="91">
        <v>1</v>
      </c>
      <c r="K86" s="133">
        <v>1</v>
      </c>
      <c r="L86" s="141">
        <v>0.4673611111111111</v>
      </c>
      <c r="M86" s="141">
        <v>0.7222222222222222</v>
      </c>
      <c r="N86" s="194" t="s">
        <v>2529</v>
      </c>
      <c r="O86" s="194" t="s">
        <v>352</v>
      </c>
      <c r="P86" s="91"/>
      <c r="Q86" s="91"/>
      <c r="R86" s="91"/>
      <c r="S86" s="91"/>
      <c r="T86" s="91"/>
      <c r="U86" s="133"/>
      <c r="V86" s="91"/>
      <c r="W86" s="91"/>
      <c r="X86" s="91"/>
      <c r="Y86" s="91"/>
      <c r="Z86" s="91"/>
      <c r="AA86" s="194"/>
      <c r="AB86" s="133"/>
      <c r="AC86" s="91"/>
      <c r="AD86" s="133">
        <v>13.3</v>
      </c>
      <c r="AE86" s="133">
        <v>7</v>
      </c>
      <c r="AF86" s="133">
        <v>8</v>
      </c>
      <c r="AG86" s="133">
        <v>9</v>
      </c>
      <c r="AH86" s="194">
        <v>8.8</v>
      </c>
      <c r="AI86" s="134">
        <v>8.9</v>
      </c>
      <c r="AJ86" s="91"/>
    </row>
    <row r="87" spans="1:36" ht="12.75">
      <c r="A87" s="133"/>
      <c r="B87" s="133"/>
      <c r="C87" s="91"/>
      <c r="D87" s="91"/>
      <c r="E87" s="91"/>
      <c r="F87" s="91"/>
      <c r="G87" s="148"/>
      <c r="H87" s="133"/>
      <c r="I87" s="91"/>
      <c r="J87" s="91"/>
      <c r="K87" s="91"/>
      <c r="L87" s="91"/>
      <c r="M87" s="91"/>
      <c r="N87" s="91"/>
      <c r="O87" s="133"/>
      <c r="P87" s="91"/>
      <c r="Q87" s="91"/>
      <c r="R87" s="91"/>
      <c r="S87" s="91"/>
      <c r="T87" s="91"/>
      <c r="U87" s="91"/>
      <c r="V87" s="91"/>
      <c r="W87" s="91"/>
      <c r="X87" s="91"/>
      <c r="Y87" s="91"/>
      <c r="Z87" s="91"/>
      <c r="AA87" s="133"/>
      <c r="AB87" s="91"/>
      <c r="AC87" s="91"/>
      <c r="AD87" s="91"/>
      <c r="AE87" s="91"/>
      <c r="AF87" s="91"/>
      <c r="AG87" s="91"/>
      <c r="AH87" s="91"/>
      <c r="AI87" s="122"/>
      <c r="AJ87" s="91"/>
    </row>
    <row r="88" spans="1:36" ht="12.75">
      <c r="A88" s="133" t="s">
        <v>1632</v>
      </c>
      <c r="B88" s="194" t="s">
        <v>2434</v>
      </c>
      <c r="C88" s="139">
        <v>41748</v>
      </c>
      <c r="D88" s="141">
        <v>0.3055555555555555</v>
      </c>
      <c r="E88" s="133">
        <v>6</v>
      </c>
      <c r="F88" s="194"/>
      <c r="G88" s="195"/>
      <c r="H88" s="194" t="s">
        <v>42</v>
      </c>
      <c r="I88" s="194" t="s">
        <v>625</v>
      </c>
      <c r="J88" s="91"/>
      <c r="K88" s="133"/>
      <c r="L88" s="91"/>
      <c r="M88" s="91"/>
      <c r="N88" s="91"/>
      <c r="O88" s="194" t="s">
        <v>297</v>
      </c>
      <c r="P88" s="91"/>
      <c r="Q88" s="91"/>
      <c r="R88" s="91"/>
      <c r="S88" s="91"/>
      <c r="T88" s="91"/>
      <c r="U88" s="91"/>
      <c r="V88" s="91"/>
      <c r="W88" s="91"/>
      <c r="X88" s="91"/>
      <c r="Y88" s="91"/>
      <c r="Z88" s="91"/>
      <c r="AA88" s="194" t="s">
        <v>2530</v>
      </c>
      <c r="AB88" s="133"/>
      <c r="AC88" s="91"/>
      <c r="AD88" s="133">
        <v>3</v>
      </c>
      <c r="AE88" s="133">
        <v>6.5</v>
      </c>
      <c r="AF88" s="133">
        <v>14.2</v>
      </c>
      <c r="AG88" s="133">
        <v>14.3</v>
      </c>
      <c r="AH88" s="133"/>
      <c r="AI88" s="122">
        <v>14.25</v>
      </c>
      <c r="AJ88" s="194"/>
    </row>
    <row r="89" spans="1:36" ht="12.75">
      <c r="A89" s="133" t="s">
        <v>1632</v>
      </c>
      <c r="B89" s="194" t="s">
        <v>2434</v>
      </c>
      <c r="C89" s="139">
        <v>41777</v>
      </c>
      <c r="D89" s="141">
        <v>0.34375</v>
      </c>
      <c r="E89" s="133">
        <v>16</v>
      </c>
      <c r="F89" s="194"/>
      <c r="G89" s="195"/>
      <c r="H89" s="194" t="s">
        <v>624</v>
      </c>
      <c r="I89" s="194" t="s">
        <v>417</v>
      </c>
      <c r="J89" s="91"/>
      <c r="K89" s="133">
        <v>1</v>
      </c>
      <c r="L89" s="91"/>
      <c r="M89" s="91"/>
      <c r="N89" s="91"/>
      <c r="O89" s="194" t="s">
        <v>286</v>
      </c>
      <c r="P89" s="91"/>
      <c r="Q89" s="91"/>
      <c r="R89" s="91"/>
      <c r="S89" s="91"/>
      <c r="T89" s="91"/>
      <c r="U89" s="91"/>
      <c r="V89" s="91"/>
      <c r="W89" s="91"/>
      <c r="X89" s="91"/>
      <c r="Y89" s="91"/>
      <c r="Z89" s="133"/>
      <c r="AA89" s="194" t="s">
        <v>2531</v>
      </c>
      <c r="AB89" s="196"/>
      <c r="AC89" s="91"/>
      <c r="AD89" s="133">
        <v>15</v>
      </c>
      <c r="AE89" s="133">
        <v>6.6</v>
      </c>
      <c r="AF89" s="133">
        <v>10.5</v>
      </c>
      <c r="AG89" s="133">
        <v>10.6</v>
      </c>
      <c r="AH89" s="133"/>
      <c r="AI89" s="122">
        <v>10.55</v>
      </c>
      <c r="AJ89" s="91"/>
    </row>
    <row r="90" spans="1:36" ht="12.75">
      <c r="A90" s="133" t="s">
        <v>1632</v>
      </c>
      <c r="B90" s="194" t="s">
        <v>2434</v>
      </c>
      <c r="C90" s="217">
        <v>41840</v>
      </c>
      <c r="D90" s="141">
        <v>0.3125</v>
      </c>
      <c r="E90" s="133">
        <v>20</v>
      </c>
      <c r="F90" s="91"/>
      <c r="G90" s="144"/>
      <c r="H90" s="194" t="s">
        <v>42</v>
      </c>
      <c r="I90" s="194" t="s">
        <v>625</v>
      </c>
      <c r="J90" s="133"/>
      <c r="K90" s="133">
        <v>4</v>
      </c>
      <c r="L90" s="91"/>
      <c r="M90" s="91"/>
      <c r="N90" s="91"/>
      <c r="O90" s="194" t="s">
        <v>286</v>
      </c>
      <c r="P90" s="91"/>
      <c r="Q90" s="91"/>
      <c r="R90" s="91"/>
      <c r="S90" s="91"/>
      <c r="T90" s="91"/>
      <c r="U90" s="91"/>
      <c r="V90" s="91"/>
      <c r="W90" s="91"/>
      <c r="X90" s="91"/>
      <c r="Y90" s="91"/>
      <c r="Z90" s="91"/>
      <c r="AA90" s="194" t="s">
        <v>830</v>
      </c>
      <c r="AB90" s="133"/>
      <c r="AC90" s="91"/>
      <c r="AD90" s="133">
        <v>23</v>
      </c>
      <c r="AE90" s="133">
        <v>6.5</v>
      </c>
      <c r="AF90" s="133">
        <v>8</v>
      </c>
      <c r="AG90" s="133">
        <v>7.4</v>
      </c>
      <c r="AH90" s="91"/>
      <c r="AI90" s="134">
        <v>7.7</v>
      </c>
      <c r="AJ90" s="91"/>
    </row>
    <row r="91" spans="1:36" ht="12.75">
      <c r="A91" s="133" t="s">
        <v>1632</v>
      </c>
      <c r="B91" s="194" t="s">
        <v>2434</v>
      </c>
      <c r="C91" s="197">
        <v>41840</v>
      </c>
      <c r="D91" s="141">
        <v>0.3368055555555556</v>
      </c>
      <c r="E91" s="133">
        <v>20</v>
      </c>
      <c r="F91" s="91"/>
      <c r="G91" s="144"/>
      <c r="H91" s="194"/>
      <c r="I91" s="194"/>
      <c r="J91" s="133"/>
      <c r="K91" s="133"/>
      <c r="L91" s="91"/>
      <c r="M91" s="91"/>
      <c r="N91" s="91"/>
      <c r="O91" s="194" t="s">
        <v>286</v>
      </c>
      <c r="P91" s="91"/>
      <c r="Q91" s="91"/>
      <c r="R91" s="91"/>
      <c r="S91" s="91"/>
      <c r="T91" s="91"/>
      <c r="U91" s="91"/>
      <c r="V91" s="91"/>
      <c r="W91" s="91"/>
      <c r="X91" s="91"/>
      <c r="Y91" s="91"/>
      <c r="Z91" s="91"/>
      <c r="AA91" s="194" t="s">
        <v>830</v>
      </c>
      <c r="AB91" s="133"/>
      <c r="AC91" s="91"/>
      <c r="AD91" s="133">
        <v>23.5</v>
      </c>
      <c r="AE91" s="133">
        <v>6.5</v>
      </c>
      <c r="AF91" s="133">
        <v>8</v>
      </c>
      <c r="AG91" s="133">
        <v>6.5</v>
      </c>
      <c r="AH91" s="194">
        <v>7.8</v>
      </c>
      <c r="AI91" s="134">
        <v>7.9</v>
      </c>
      <c r="AJ91" s="91"/>
    </row>
    <row r="92" spans="1:36" ht="12.75">
      <c r="A92" s="133" t="s">
        <v>1632</v>
      </c>
      <c r="B92" s="194" t="s">
        <v>2434</v>
      </c>
      <c r="C92" s="139">
        <v>41903</v>
      </c>
      <c r="D92" s="141">
        <v>0.34375</v>
      </c>
      <c r="E92" s="133">
        <v>16</v>
      </c>
      <c r="F92" s="133"/>
      <c r="G92" s="144"/>
      <c r="H92" s="194" t="s">
        <v>63</v>
      </c>
      <c r="I92" s="194"/>
      <c r="J92" s="91"/>
      <c r="K92" s="133">
        <v>1</v>
      </c>
      <c r="L92" s="91"/>
      <c r="M92" s="91"/>
      <c r="N92" s="91"/>
      <c r="O92" s="133"/>
      <c r="P92" s="91"/>
      <c r="Q92" s="91"/>
      <c r="R92" s="91"/>
      <c r="S92" s="91"/>
      <c r="T92" s="91"/>
      <c r="U92" s="91"/>
      <c r="V92" s="91"/>
      <c r="W92" s="91"/>
      <c r="X92" s="91"/>
      <c r="Y92" s="91"/>
      <c r="Z92" s="91"/>
      <c r="AA92" s="194"/>
      <c r="AB92" s="196"/>
      <c r="AC92" s="91"/>
      <c r="AD92" s="133">
        <v>17</v>
      </c>
      <c r="AE92" s="133">
        <v>6.75</v>
      </c>
      <c r="AF92" s="133">
        <v>9.4</v>
      </c>
      <c r="AG92" s="133">
        <v>10</v>
      </c>
      <c r="AH92" s="133"/>
      <c r="AI92" s="122">
        <v>9.7</v>
      </c>
      <c r="AJ92" s="194">
        <v>4</v>
      </c>
    </row>
    <row r="93" spans="1:36" ht="12.75">
      <c r="A93" s="133" t="s">
        <v>1632</v>
      </c>
      <c r="B93" s="194" t="s">
        <v>2434</v>
      </c>
      <c r="C93" s="217">
        <v>41931</v>
      </c>
      <c r="D93" s="141">
        <v>0.3229166666666667</v>
      </c>
      <c r="E93" s="133">
        <v>13</v>
      </c>
      <c r="F93" s="194" t="s">
        <v>58</v>
      </c>
      <c r="G93" s="195" t="s">
        <v>633</v>
      </c>
      <c r="H93" s="194" t="s">
        <v>42</v>
      </c>
      <c r="I93" s="194"/>
      <c r="J93" s="133"/>
      <c r="K93" s="133">
        <v>5</v>
      </c>
      <c r="L93" s="91"/>
      <c r="M93" s="91"/>
      <c r="N93" s="91"/>
      <c r="O93" s="194" t="s">
        <v>297</v>
      </c>
      <c r="P93" s="91"/>
      <c r="Q93" s="91"/>
      <c r="R93" s="91"/>
      <c r="S93" s="91"/>
      <c r="T93" s="91"/>
      <c r="U93" s="91"/>
      <c r="V93" s="91"/>
      <c r="W93" s="91"/>
      <c r="X93" s="91"/>
      <c r="Y93" s="91"/>
      <c r="Z93" s="91"/>
      <c r="AA93" s="194"/>
      <c r="AB93" s="196"/>
      <c r="AC93" s="91"/>
      <c r="AD93" s="133">
        <v>13.5</v>
      </c>
      <c r="AE93" s="133">
        <v>6.75</v>
      </c>
      <c r="AF93" s="133">
        <v>9.95</v>
      </c>
      <c r="AG93" s="133">
        <v>9.85</v>
      </c>
      <c r="AH93" s="194"/>
      <c r="AI93" s="134">
        <v>9.9</v>
      </c>
      <c r="AJ93" s="91"/>
    </row>
    <row r="94" spans="1:36" ht="12.75">
      <c r="A94" s="133"/>
      <c r="B94" s="133"/>
      <c r="C94" s="91"/>
      <c r="D94" s="91"/>
      <c r="E94" s="91"/>
      <c r="F94" s="91"/>
      <c r="G94" s="148"/>
      <c r="H94" s="133"/>
      <c r="I94" s="91"/>
      <c r="J94" s="91"/>
      <c r="K94" s="91"/>
      <c r="L94" s="91"/>
      <c r="M94" s="91"/>
      <c r="N94" s="91"/>
      <c r="O94" s="133"/>
      <c r="P94" s="91"/>
      <c r="Q94" s="91"/>
      <c r="R94" s="91"/>
      <c r="S94" s="91"/>
      <c r="T94" s="91"/>
      <c r="U94" s="91"/>
      <c r="V94" s="91"/>
      <c r="W94" s="91"/>
      <c r="X94" s="91"/>
      <c r="Y94" s="91"/>
      <c r="Z94" s="91"/>
      <c r="AA94" s="133"/>
      <c r="AB94" s="91"/>
      <c r="AC94" s="91"/>
      <c r="AD94" s="91"/>
      <c r="AE94" s="91"/>
      <c r="AF94" s="91"/>
      <c r="AG94" s="91"/>
      <c r="AH94" s="91"/>
      <c r="AI94" s="122"/>
      <c r="AJ94" s="91"/>
    </row>
    <row r="95" spans="1:36" ht="12.75">
      <c r="A95" s="194" t="s">
        <v>2096</v>
      </c>
      <c r="B95" s="194" t="s">
        <v>1649</v>
      </c>
      <c r="C95" s="139">
        <v>41748</v>
      </c>
      <c r="D95" s="141">
        <v>0.5347222222222222</v>
      </c>
      <c r="E95" s="133">
        <v>15</v>
      </c>
      <c r="F95" s="194" t="s">
        <v>2001</v>
      </c>
      <c r="G95" s="195" t="s">
        <v>2532</v>
      </c>
      <c r="H95" s="194" t="s">
        <v>1534</v>
      </c>
      <c r="I95" s="194" t="s">
        <v>630</v>
      </c>
      <c r="J95" s="133"/>
      <c r="K95" s="196">
        <v>3</v>
      </c>
      <c r="L95" s="91"/>
      <c r="M95" s="91"/>
      <c r="N95" s="91"/>
      <c r="O95" s="194" t="s">
        <v>297</v>
      </c>
      <c r="P95" s="91"/>
      <c r="Q95" s="91"/>
      <c r="R95" s="91"/>
      <c r="S95" s="91"/>
      <c r="T95" s="91"/>
      <c r="U95" s="91"/>
      <c r="V95" s="91"/>
      <c r="W95" s="91"/>
      <c r="X95" s="91"/>
      <c r="Y95" s="91"/>
      <c r="Z95" s="133"/>
      <c r="AA95" s="194" t="s">
        <v>2533</v>
      </c>
      <c r="AB95" s="133"/>
      <c r="AC95" s="91"/>
      <c r="AD95" s="133">
        <v>7</v>
      </c>
      <c r="AE95" s="133">
        <v>6.1</v>
      </c>
      <c r="AF95" s="133">
        <v>13</v>
      </c>
      <c r="AG95" s="133">
        <v>13</v>
      </c>
      <c r="AH95" s="133"/>
      <c r="AI95" s="122">
        <v>13</v>
      </c>
      <c r="AJ95" s="91"/>
    </row>
    <row r="96" spans="1:36" ht="12.75">
      <c r="A96" s="194" t="s">
        <v>2096</v>
      </c>
      <c r="B96" s="194" t="s">
        <v>1649</v>
      </c>
      <c r="C96" s="139">
        <v>41777</v>
      </c>
      <c r="D96" s="141">
        <v>0.5111111111111112</v>
      </c>
      <c r="E96" s="133">
        <v>20</v>
      </c>
      <c r="F96" s="91" t="s">
        <v>314</v>
      </c>
      <c r="G96" s="195" t="s">
        <v>672</v>
      </c>
      <c r="H96" s="194" t="s">
        <v>2534</v>
      </c>
      <c r="I96" s="194" t="s">
        <v>417</v>
      </c>
      <c r="J96" s="91">
        <v>1</v>
      </c>
      <c r="K96" s="133">
        <v>1</v>
      </c>
      <c r="L96" s="91"/>
      <c r="M96" s="91"/>
      <c r="N96" s="91"/>
      <c r="O96" s="194" t="s">
        <v>286</v>
      </c>
      <c r="P96" s="91"/>
      <c r="Q96" s="91"/>
      <c r="R96" s="91"/>
      <c r="S96" s="91"/>
      <c r="T96" s="91"/>
      <c r="U96" s="91" t="s">
        <v>551</v>
      </c>
      <c r="V96" s="91"/>
      <c r="W96" s="91"/>
      <c r="X96" s="91"/>
      <c r="Y96" s="91"/>
      <c r="Z96" s="91"/>
      <c r="AA96" s="194" t="s">
        <v>2535</v>
      </c>
      <c r="AB96" s="133"/>
      <c r="AC96" s="91"/>
      <c r="AD96" s="133">
        <v>17</v>
      </c>
      <c r="AE96" s="133">
        <v>6.7</v>
      </c>
      <c r="AF96" s="133">
        <v>9</v>
      </c>
      <c r="AG96" s="133">
        <v>9.2</v>
      </c>
      <c r="AH96" s="133"/>
      <c r="AI96" s="134">
        <v>9.1</v>
      </c>
      <c r="AJ96" s="91"/>
    </row>
    <row r="97" spans="1:36" ht="12.75">
      <c r="A97" s="194" t="s">
        <v>2096</v>
      </c>
      <c r="B97" s="194" t="s">
        <v>2101</v>
      </c>
      <c r="C97" s="139">
        <v>41810</v>
      </c>
      <c r="D97" s="198">
        <v>0.40625</v>
      </c>
      <c r="E97" s="133">
        <v>16.5</v>
      </c>
      <c r="F97" s="194" t="s">
        <v>314</v>
      </c>
      <c r="G97" s="195" t="s">
        <v>2536</v>
      </c>
      <c r="H97" s="194"/>
      <c r="I97" s="194" t="s">
        <v>625</v>
      </c>
      <c r="J97" s="91"/>
      <c r="K97" s="133">
        <v>6</v>
      </c>
      <c r="L97" s="91"/>
      <c r="M97" s="91"/>
      <c r="N97" s="91"/>
      <c r="O97" s="194"/>
      <c r="P97" s="91"/>
      <c r="Q97" s="91"/>
      <c r="R97" s="91"/>
      <c r="S97" s="91"/>
      <c r="T97" s="91"/>
      <c r="U97" s="91" t="s">
        <v>551</v>
      </c>
      <c r="V97" s="91"/>
      <c r="W97" s="91"/>
      <c r="X97" s="91"/>
      <c r="Y97" s="91"/>
      <c r="Z97" s="91"/>
      <c r="AA97" s="194" t="s">
        <v>2537</v>
      </c>
      <c r="AB97" s="133"/>
      <c r="AC97" s="91"/>
      <c r="AD97" s="133">
        <v>19</v>
      </c>
      <c r="AE97" s="133">
        <v>6.7</v>
      </c>
      <c r="AF97" s="133">
        <v>7.2</v>
      </c>
      <c r="AG97" s="133">
        <v>7.4</v>
      </c>
      <c r="AH97" s="133">
        <v>7.3</v>
      </c>
      <c r="AI97" s="134">
        <v>7.3</v>
      </c>
      <c r="AJ97" s="91"/>
    </row>
    <row r="98" spans="1:36" ht="12.75">
      <c r="A98" s="194" t="s">
        <v>2096</v>
      </c>
      <c r="B98" s="194" t="s">
        <v>1649</v>
      </c>
      <c r="C98" s="139">
        <v>41839</v>
      </c>
      <c r="D98" s="141">
        <v>0.4618055555555556</v>
      </c>
      <c r="E98" s="133">
        <v>26</v>
      </c>
      <c r="F98" s="194"/>
      <c r="G98" s="195" t="s">
        <v>627</v>
      </c>
      <c r="H98" s="194" t="s">
        <v>1534</v>
      </c>
      <c r="I98" s="194" t="s">
        <v>625</v>
      </c>
      <c r="J98" s="133"/>
      <c r="K98" s="133">
        <v>2</v>
      </c>
      <c r="L98" s="91"/>
      <c r="M98" s="91"/>
      <c r="N98" s="91"/>
      <c r="O98" s="194" t="s">
        <v>286</v>
      </c>
      <c r="P98" s="91"/>
      <c r="Q98" s="91"/>
      <c r="R98" s="91"/>
      <c r="S98" s="91"/>
      <c r="T98" s="91"/>
      <c r="U98" s="91" t="s">
        <v>551</v>
      </c>
      <c r="V98" s="91"/>
      <c r="W98" s="91"/>
      <c r="X98" s="91"/>
      <c r="Y98" s="91"/>
      <c r="Z98" s="91"/>
      <c r="AA98" s="194" t="s">
        <v>2538</v>
      </c>
      <c r="AB98" s="133"/>
      <c r="AC98" s="91"/>
      <c r="AD98" s="133"/>
      <c r="AE98" s="133">
        <v>6.6</v>
      </c>
      <c r="AF98" s="133">
        <v>6.2</v>
      </c>
      <c r="AG98" s="133">
        <v>6.3</v>
      </c>
      <c r="AH98" s="133"/>
      <c r="AI98" s="134">
        <v>6.25</v>
      </c>
      <c r="AJ98" s="91"/>
    </row>
    <row r="99" spans="1:36" ht="12.75">
      <c r="A99" s="194" t="s">
        <v>2096</v>
      </c>
      <c r="B99" s="194" t="s">
        <v>2539</v>
      </c>
      <c r="C99" s="93">
        <v>41867</v>
      </c>
      <c r="D99" s="94">
        <v>0.4444444444444444</v>
      </c>
      <c r="E99" s="194">
        <v>19</v>
      </c>
      <c r="F99" s="194" t="s">
        <v>2462</v>
      </c>
      <c r="G99" s="148" t="s">
        <v>2491</v>
      </c>
      <c r="H99" s="194" t="s">
        <v>624</v>
      </c>
      <c r="I99" s="194" t="s">
        <v>625</v>
      </c>
      <c r="J99" s="91"/>
      <c r="K99" s="194">
        <v>1</v>
      </c>
      <c r="L99" s="91"/>
      <c r="M99" s="91"/>
      <c r="N99" s="91"/>
      <c r="O99" s="194" t="s">
        <v>297</v>
      </c>
      <c r="P99" s="91"/>
      <c r="Q99" s="91"/>
      <c r="R99" s="91"/>
      <c r="S99" s="91"/>
      <c r="T99" s="91"/>
      <c r="U99" s="91" t="s">
        <v>551</v>
      </c>
      <c r="V99" s="91"/>
      <c r="W99" s="91"/>
      <c r="X99" s="91"/>
      <c r="Y99" s="91"/>
      <c r="Z99" s="91"/>
      <c r="AA99" s="194" t="s">
        <v>2540</v>
      </c>
      <c r="AB99" s="91"/>
      <c r="AC99" s="91"/>
      <c r="AD99" s="194">
        <v>22</v>
      </c>
      <c r="AE99" s="194">
        <v>6.8</v>
      </c>
      <c r="AF99" s="194">
        <v>7.3</v>
      </c>
      <c r="AG99" s="194">
        <v>7.3</v>
      </c>
      <c r="AH99" s="194"/>
      <c r="AI99" s="122">
        <v>7.3</v>
      </c>
      <c r="AJ99" s="91"/>
    </row>
    <row r="100" spans="1:36" ht="12.75">
      <c r="A100" s="194" t="s">
        <v>2096</v>
      </c>
      <c r="B100" s="194" t="s">
        <v>2267</v>
      </c>
      <c r="C100" s="93">
        <v>41901</v>
      </c>
      <c r="D100" s="94">
        <v>0.5750000000000001</v>
      </c>
      <c r="E100" s="194">
        <v>14.5</v>
      </c>
      <c r="F100" s="194" t="s">
        <v>279</v>
      </c>
      <c r="G100" s="148" t="s">
        <v>705</v>
      </c>
      <c r="H100" s="194" t="s">
        <v>119</v>
      </c>
      <c r="I100" s="194" t="s">
        <v>625</v>
      </c>
      <c r="J100" s="196"/>
      <c r="K100" s="194">
        <v>3</v>
      </c>
      <c r="L100" s="91"/>
      <c r="M100" s="91"/>
      <c r="N100" s="91"/>
      <c r="O100" s="91" t="s">
        <v>297</v>
      </c>
      <c r="P100" s="236"/>
      <c r="Q100" s="91"/>
      <c r="R100" s="91"/>
      <c r="S100" s="91"/>
      <c r="T100" s="91"/>
      <c r="U100" s="91" t="s">
        <v>551</v>
      </c>
      <c r="V100" s="91"/>
      <c r="W100" s="91"/>
      <c r="X100" s="91"/>
      <c r="Y100" s="91"/>
      <c r="Z100" s="91"/>
      <c r="AA100" s="194" t="s">
        <v>2541</v>
      </c>
      <c r="AB100" s="91"/>
      <c r="AC100" s="91"/>
      <c r="AD100" s="194">
        <v>18</v>
      </c>
      <c r="AE100" s="194">
        <v>6.7</v>
      </c>
      <c r="AF100" s="194">
        <v>7.5</v>
      </c>
      <c r="AG100" s="194">
        <v>7.5</v>
      </c>
      <c r="AH100" s="194"/>
      <c r="AI100" s="122">
        <v>7.5</v>
      </c>
      <c r="AJ100" s="91"/>
    </row>
    <row r="102" spans="1:36" ht="12.75">
      <c r="A102" s="193"/>
      <c r="B102" s="193"/>
      <c r="C102" s="193"/>
      <c r="D102" s="193"/>
      <c r="E102" s="193"/>
      <c r="F102" s="193"/>
      <c r="G102" s="193"/>
      <c r="H102" s="193"/>
      <c r="I102" s="193"/>
      <c r="J102" s="193"/>
      <c r="K102" s="193"/>
      <c r="L102" s="193"/>
      <c r="M102" s="193"/>
      <c r="N102" s="193"/>
      <c r="O102" s="193"/>
      <c r="P102" s="193"/>
      <c r="Q102" s="193"/>
      <c r="R102" s="193"/>
      <c r="S102" s="193"/>
      <c r="T102" s="193"/>
      <c r="U102" s="193"/>
      <c r="V102" s="193"/>
      <c r="W102" s="193"/>
      <c r="X102" s="193"/>
      <c r="Y102" s="193"/>
      <c r="Z102" s="193"/>
      <c r="AA102" s="193"/>
      <c r="AB102" s="193"/>
      <c r="AC102" s="193"/>
      <c r="AD102" s="193"/>
      <c r="AE102" s="193"/>
      <c r="AF102" s="193"/>
      <c r="AG102" s="193"/>
      <c r="AH102" s="193"/>
      <c r="AI102" s="193"/>
      <c r="AJ102" s="193"/>
    </row>
    <row r="104" spans="1:36" ht="13.5" thickBot="1">
      <c r="A104" s="125" t="s">
        <v>0</v>
      </c>
      <c r="B104" s="125" t="s">
        <v>1</v>
      </c>
      <c r="C104" s="125" t="s">
        <v>1446</v>
      </c>
      <c r="D104" s="125" t="s">
        <v>1447</v>
      </c>
      <c r="E104" s="125" t="s">
        <v>1448</v>
      </c>
      <c r="F104" s="125" t="s">
        <v>1449</v>
      </c>
      <c r="G104" s="199" t="s">
        <v>1450</v>
      </c>
      <c r="H104" s="125" t="s">
        <v>1451</v>
      </c>
      <c r="I104" s="125" t="s">
        <v>1452</v>
      </c>
      <c r="J104" s="125" t="s">
        <v>1453</v>
      </c>
      <c r="K104" s="125" t="s">
        <v>612</v>
      </c>
      <c r="L104" s="125" t="s">
        <v>1454</v>
      </c>
      <c r="M104" s="125" t="s">
        <v>1455</v>
      </c>
      <c r="N104" s="125" t="s">
        <v>265</v>
      </c>
      <c r="O104" s="125" t="s">
        <v>266</v>
      </c>
      <c r="P104" s="125" t="s">
        <v>1456</v>
      </c>
      <c r="Q104" s="125" t="s">
        <v>1457</v>
      </c>
      <c r="R104" s="125" t="s">
        <v>1458</v>
      </c>
      <c r="S104" s="125" t="s">
        <v>1459</v>
      </c>
      <c r="T104" s="125" t="s">
        <v>1460</v>
      </c>
      <c r="U104" s="125" t="s">
        <v>1461</v>
      </c>
      <c r="V104" s="125" t="s">
        <v>1462</v>
      </c>
      <c r="W104" s="125" t="s">
        <v>1463</v>
      </c>
      <c r="X104" s="125" t="s">
        <v>1104</v>
      </c>
      <c r="Y104" s="125" t="s">
        <v>1105</v>
      </c>
      <c r="Z104" s="125" t="s">
        <v>1106</v>
      </c>
      <c r="AA104" s="125" t="s">
        <v>10</v>
      </c>
      <c r="AB104" s="125" t="s">
        <v>1107</v>
      </c>
      <c r="AC104" s="125" t="s">
        <v>994</v>
      </c>
      <c r="AD104" s="125" t="s">
        <v>1108</v>
      </c>
      <c r="AE104" s="125" t="s">
        <v>1109</v>
      </c>
      <c r="AF104" s="125" t="s">
        <v>1110</v>
      </c>
      <c r="AG104" s="125" t="s">
        <v>1111</v>
      </c>
      <c r="AH104" s="125" t="s">
        <v>1112</v>
      </c>
      <c r="AI104" s="126" t="s">
        <v>1113</v>
      </c>
      <c r="AJ104" s="125" t="s">
        <v>1114</v>
      </c>
    </row>
    <row r="105" spans="1:36" ht="12.75">
      <c r="A105" s="133"/>
      <c r="B105" s="133"/>
      <c r="C105" s="91"/>
      <c r="D105" s="91"/>
      <c r="E105" s="133" t="s">
        <v>1117</v>
      </c>
      <c r="F105" s="91"/>
      <c r="G105" s="148"/>
      <c r="H105" s="133"/>
      <c r="I105" s="91"/>
      <c r="J105" s="91"/>
      <c r="K105" s="91"/>
      <c r="L105" s="91"/>
      <c r="M105" s="91"/>
      <c r="N105" s="91"/>
      <c r="O105" s="133"/>
      <c r="P105" s="91"/>
      <c r="Q105" s="91"/>
      <c r="R105" s="91"/>
      <c r="S105" s="91"/>
      <c r="T105" s="91"/>
      <c r="U105" s="91"/>
      <c r="V105" s="91"/>
      <c r="W105" s="91"/>
      <c r="X105" s="91"/>
      <c r="Y105" s="91"/>
      <c r="Z105" s="91"/>
      <c r="AA105" s="133"/>
      <c r="AB105" s="133" t="s">
        <v>1115</v>
      </c>
      <c r="AC105" s="133" t="s">
        <v>1116</v>
      </c>
      <c r="AD105" s="133" t="s">
        <v>1117</v>
      </c>
      <c r="AE105" s="91"/>
      <c r="AF105" s="91"/>
      <c r="AG105" s="91"/>
      <c r="AH105" s="91"/>
      <c r="AI105" s="122"/>
      <c r="AJ105" s="91"/>
    </row>
    <row r="106" spans="1:36" ht="12.75">
      <c r="A106" s="133"/>
      <c r="B106" s="133"/>
      <c r="C106" s="91"/>
      <c r="D106" s="91"/>
      <c r="E106" s="91"/>
      <c r="F106" s="91"/>
      <c r="G106" s="148"/>
      <c r="H106" s="133"/>
      <c r="I106" s="91"/>
      <c r="J106" s="91"/>
      <c r="K106" s="91"/>
      <c r="L106" s="91"/>
      <c r="M106" s="91"/>
      <c r="N106" s="91"/>
      <c r="O106" s="133"/>
      <c r="P106" s="91"/>
      <c r="Q106" s="91"/>
      <c r="R106" s="91"/>
      <c r="S106" s="91"/>
      <c r="T106" s="91"/>
      <c r="U106" s="91"/>
      <c r="V106" s="91"/>
      <c r="W106" s="91"/>
      <c r="X106" s="91"/>
      <c r="Y106" s="91"/>
      <c r="Z106" s="91"/>
      <c r="AA106" s="133"/>
      <c r="AB106" s="91"/>
      <c r="AC106" s="91"/>
      <c r="AD106" s="91"/>
      <c r="AE106" s="91"/>
      <c r="AF106" s="91"/>
      <c r="AG106" s="91"/>
      <c r="AH106" s="91"/>
      <c r="AI106" s="122"/>
      <c r="AJ106" s="91"/>
    </row>
    <row r="107" spans="1:36" ht="12.75">
      <c r="A107" s="133" t="s">
        <v>346</v>
      </c>
      <c r="B107" s="194" t="s">
        <v>2003</v>
      </c>
      <c r="C107" s="139">
        <v>41750</v>
      </c>
      <c r="D107" s="141">
        <v>0.3611111111111111</v>
      </c>
      <c r="E107" s="133">
        <v>8</v>
      </c>
      <c r="F107" s="91"/>
      <c r="G107" s="195"/>
      <c r="H107" s="194" t="s">
        <v>42</v>
      </c>
      <c r="I107" s="194" t="s">
        <v>625</v>
      </c>
      <c r="J107" s="91"/>
      <c r="K107" s="133">
        <v>3</v>
      </c>
      <c r="L107" s="94">
        <v>0.20833333333333334</v>
      </c>
      <c r="M107" s="94">
        <v>0.4888888888888889</v>
      </c>
      <c r="N107" s="194" t="s">
        <v>225</v>
      </c>
      <c r="O107" s="194" t="s">
        <v>286</v>
      </c>
      <c r="P107" s="91"/>
      <c r="Q107" s="91"/>
      <c r="R107" s="91"/>
      <c r="S107" s="91"/>
      <c r="T107" s="91"/>
      <c r="U107" s="91"/>
      <c r="V107" s="91"/>
      <c r="W107" s="91"/>
      <c r="X107" s="91"/>
      <c r="Y107" s="91"/>
      <c r="Z107" s="91"/>
      <c r="AA107" s="194"/>
      <c r="AB107" s="91"/>
      <c r="AC107" s="133">
        <v>0.5</v>
      </c>
      <c r="AD107" s="194">
        <v>7</v>
      </c>
      <c r="AE107" s="133">
        <v>6.25</v>
      </c>
      <c r="AF107" s="133">
        <v>14</v>
      </c>
      <c r="AG107" s="133">
        <v>14</v>
      </c>
      <c r="AH107" s="91"/>
      <c r="AI107" s="134">
        <v>14</v>
      </c>
      <c r="AJ107" s="233" t="s">
        <v>2505</v>
      </c>
    </row>
    <row r="108" spans="1:36" ht="12.75">
      <c r="A108" s="133" t="s">
        <v>346</v>
      </c>
      <c r="B108" s="194" t="s">
        <v>2003</v>
      </c>
      <c r="C108" s="139">
        <v>41811</v>
      </c>
      <c r="D108" s="141">
        <v>0.2708333333333333</v>
      </c>
      <c r="E108" s="133">
        <v>10</v>
      </c>
      <c r="F108" s="91"/>
      <c r="G108" s="195"/>
      <c r="H108" s="194" t="s">
        <v>119</v>
      </c>
      <c r="I108" s="194" t="s">
        <v>625</v>
      </c>
      <c r="J108" s="133"/>
      <c r="K108" s="133"/>
      <c r="L108" s="141">
        <v>0.2833333333333333</v>
      </c>
      <c r="M108" s="141"/>
      <c r="N108" s="194" t="s">
        <v>216</v>
      </c>
      <c r="O108" s="194" t="s">
        <v>286</v>
      </c>
      <c r="P108" s="91"/>
      <c r="Q108" s="91"/>
      <c r="R108" s="91"/>
      <c r="S108" s="91"/>
      <c r="T108" s="91"/>
      <c r="U108" s="91"/>
      <c r="V108" s="91"/>
      <c r="W108" s="91"/>
      <c r="X108" s="91"/>
      <c r="Y108" s="91"/>
      <c r="Z108" s="91"/>
      <c r="AA108" s="133"/>
      <c r="AB108" s="91"/>
      <c r="AC108" s="133">
        <v>0.7</v>
      </c>
      <c r="AD108" s="133">
        <v>20</v>
      </c>
      <c r="AE108" s="133">
        <v>6.8</v>
      </c>
      <c r="AF108" s="133">
        <v>10</v>
      </c>
      <c r="AG108" s="133">
        <v>10.2</v>
      </c>
      <c r="AH108" s="133"/>
      <c r="AI108" s="122">
        <v>10.1</v>
      </c>
      <c r="AJ108" s="91" t="s">
        <v>2506</v>
      </c>
    </row>
    <row r="109" spans="1:36" ht="12.75">
      <c r="A109" s="133" t="s">
        <v>346</v>
      </c>
      <c r="B109" s="194" t="s">
        <v>2003</v>
      </c>
      <c r="C109" s="139">
        <v>41868</v>
      </c>
      <c r="D109" s="141">
        <v>0.375</v>
      </c>
      <c r="E109" s="133">
        <v>18</v>
      </c>
      <c r="F109" s="91"/>
      <c r="G109" s="195"/>
      <c r="H109" s="194" t="s">
        <v>42</v>
      </c>
      <c r="I109" s="194" t="s">
        <v>625</v>
      </c>
      <c r="J109" s="133"/>
      <c r="K109" s="133">
        <v>2</v>
      </c>
      <c r="L109" s="94">
        <v>0.46249999999999997</v>
      </c>
      <c r="M109" s="94"/>
      <c r="N109" s="194" t="s">
        <v>211</v>
      </c>
      <c r="O109" s="133" t="s">
        <v>286</v>
      </c>
      <c r="P109" s="91"/>
      <c r="Q109" s="91"/>
      <c r="R109" s="91"/>
      <c r="S109" s="91"/>
      <c r="T109" s="91"/>
      <c r="U109" s="91"/>
      <c r="V109" s="91"/>
      <c r="W109" s="91"/>
      <c r="X109" s="91"/>
      <c r="Y109" s="91"/>
      <c r="Z109" s="91"/>
      <c r="AA109" s="133"/>
      <c r="AB109" s="91"/>
      <c r="AC109" s="133">
        <v>0.4</v>
      </c>
      <c r="AD109" s="133">
        <v>20</v>
      </c>
      <c r="AE109" s="133">
        <v>7</v>
      </c>
      <c r="AF109" s="133">
        <v>6.9</v>
      </c>
      <c r="AG109" s="133">
        <v>7.4</v>
      </c>
      <c r="AH109" s="133"/>
      <c r="AI109" s="122">
        <v>7.15</v>
      </c>
      <c r="AJ109" s="91" t="s">
        <v>2507</v>
      </c>
    </row>
    <row r="110" spans="1:36" ht="12.75">
      <c r="A110" s="133" t="s">
        <v>346</v>
      </c>
      <c r="B110" s="194" t="s">
        <v>2003</v>
      </c>
      <c r="C110" s="197">
        <v>41931</v>
      </c>
      <c r="D110" s="141">
        <v>0.3854166666666667</v>
      </c>
      <c r="E110" s="133">
        <v>8</v>
      </c>
      <c r="F110" s="194" t="s">
        <v>314</v>
      </c>
      <c r="G110" s="195" t="s">
        <v>619</v>
      </c>
      <c r="H110" s="194" t="s">
        <v>42</v>
      </c>
      <c r="I110" s="194" t="s">
        <v>625</v>
      </c>
      <c r="J110" s="133"/>
      <c r="K110" s="133">
        <v>1</v>
      </c>
      <c r="L110" s="141">
        <v>0.34722222222222227</v>
      </c>
      <c r="M110" s="141"/>
      <c r="N110" s="194" t="s">
        <v>216</v>
      </c>
      <c r="O110" s="194" t="s">
        <v>297</v>
      </c>
      <c r="P110" s="91"/>
      <c r="Q110" s="91"/>
      <c r="R110" s="91"/>
      <c r="S110" s="91"/>
      <c r="T110" s="133"/>
      <c r="U110" s="91"/>
      <c r="V110" s="91"/>
      <c r="W110" s="91"/>
      <c r="X110" s="91"/>
      <c r="Y110" s="91"/>
      <c r="Z110" s="91"/>
      <c r="AA110" s="133"/>
      <c r="AB110" s="91"/>
      <c r="AC110" s="133">
        <v>0.7</v>
      </c>
      <c r="AD110" s="133">
        <v>15</v>
      </c>
      <c r="AE110" s="133">
        <v>7</v>
      </c>
      <c r="AF110" s="133">
        <v>8.5</v>
      </c>
      <c r="AG110" s="133">
        <v>8.8</v>
      </c>
      <c r="AH110" s="91"/>
      <c r="AI110" s="134">
        <v>8.65</v>
      </c>
      <c r="AJ110" s="91" t="s">
        <v>2508</v>
      </c>
    </row>
    <row r="111" spans="1:36" ht="12.75">
      <c r="A111" s="133"/>
      <c r="B111" s="133"/>
      <c r="C111" s="91"/>
      <c r="D111" s="91"/>
      <c r="E111" s="91"/>
      <c r="F111" s="91"/>
      <c r="G111" s="148"/>
      <c r="H111" s="133"/>
      <c r="I111" s="91"/>
      <c r="J111" s="91"/>
      <c r="K111" s="91"/>
      <c r="L111" s="91"/>
      <c r="M111" s="91"/>
      <c r="N111" s="91"/>
      <c r="O111" s="133"/>
      <c r="P111" s="91"/>
      <c r="Q111" s="91"/>
      <c r="R111" s="91"/>
      <c r="S111" s="91"/>
      <c r="T111" s="91"/>
      <c r="U111" s="91"/>
      <c r="V111" s="91"/>
      <c r="W111" s="91"/>
      <c r="X111" s="91"/>
      <c r="Y111" s="91"/>
      <c r="Z111" s="91"/>
      <c r="AA111" s="133"/>
      <c r="AB111" s="91"/>
      <c r="AC111" s="91"/>
      <c r="AD111" s="91"/>
      <c r="AE111" s="91"/>
      <c r="AF111" s="91"/>
      <c r="AG111" s="91"/>
      <c r="AH111" s="91"/>
      <c r="AI111" s="122"/>
      <c r="AJ111" s="91"/>
    </row>
    <row r="112" spans="1:36" ht="12.75">
      <c r="A112" s="194" t="s">
        <v>1077</v>
      </c>
      <c r="B112" s="194" t="s">
        <v>2509</v>
      </c>
      <c r="C112" s="93">
        <v>41751</v>
      </c>
      <c r="D112" s="94">
        <v>0.6770833333333334</v>
      </c>
      <c r="E112" s="194">
        <v>18.5</v>
      </c>
      <c r="F112" s="91" t="s">
        <v>314</v>
      </c>
      <c r="G112" s="148" t="s">
        <v>666</v>
      </c>
      <c r="H112" s="194" t="s">
        <v>624</v>
      </c>
      <c r="I112" s="194" t="s">
        <v>630</v>
      </c>
      <c r="J112" s="91">
        <v>0.14</v>
      </c>
      <c r="K112" s="194">
        <v>1</v>
      </c>
      <c r="L112" s="94">
        <v>0.44236111111111115</v>
      </c>
      <c r="M112" s="94">
        <v>0.6875</v>
      </c>
      <c r="N112" s="194" t="s">
        <v>2510</v>
      </c>
      <c r="O112" s="194" t="s">
        <v>297</v>
      </c>
      <c r="P112" s="91"/>
      <c r="Q112" s="91"/>
      <c r="R112" s="91"/>
      <c r="S112" s="91"/>
      <c r="T112" s="91"/>
      <c r="U112" s="91"/>
      <c r="V112" s="91"/>
      <c r="W112" s="91"/>
      <c r="X112" s="91"/>
      <c r="Y112" s="91"/>
      <c r="Z112" s="91"/>
      <c r="AA112" s="133"/>
      <c r="AB112" s="91"/>
      <c r="AC112" s="91"/>
      <c r="AD112" s="194">
        <v>16</v>
      </c>
      <c r="AE112" s="194">
        <v>7</v>
      </c>
      <c r="AF112" s="194">
        <v>6.8</v>
      </c>
      <c r="AG112" s="194">
        <v>7</v>
      </c>
      <c r="AH112" s="91"/>
      <c r="AI112" s="122">
        <v>6.9</v>
      </c>
      <c r="AJ112" s="91"/>
    </row>
    <row r="113" spans="1:36" ht="12.75">
      <c r="A113" s="194" t="s">
        <v>1077</v>
      </c>
      <c r="B113" s="194" t="s">
        <v>2509</v>
      </c>
      <c r="C113" s="93">
        <v>41813</v>
      </c>
      <c r="D113" s="198">
        <v>0.4986111111111111</v>
      </c>
      <c r="E113" s="194">
        <v>24.5</v>
      </c>
      <c r="F113" s="91" t="s">
        <v>279</v>
      </c>
      <c r="G113" s="148" t="s">
        <v>672</v>
      </c>
      <c r="H113" s="194" t="s">
        <v>624</v>
      </c>
      <c r="I113" s="194" t="s">
        <v>625</v>
      </c>
      <c r="J113" s="91"/>
      <c r="K113" s="194">
        <v>5</v>
      </c>
      <c r="L113" s="94">
        <v>0.34027777777777773</v>
      </c>
      <c r="M113" s="94">
        <v>0.6027777777777777</v>
      </c>
      <c r="N113" s="194" t="s">
        <v>225</v>
      </c>
      <c r="O113" s="194" t="s">
        <v>297</v>
      </c>
      <c r="P113" s="91"/>
      <c r="Q113" s="91"/>
      <c r="R113" s="91"/>
      <c r="S113" s="91"/>
      <c r="T113" s="91"/>
      <c r="U113" s="91"/>
      <c r="V113" s="91"/>
      <c r="W113" s="91"/>
      <c r="X113" s="91"/>
      <c r="Y113" s="91"/>
      <c r="Z113" s="91"/>
      <c r="AA113" s="133"/>
      <c r="AB113" s="91"/>
      <c r="AC113" s="91"/>
      <c r="AD113" s="194">
        <v>20.1</v>
      </c>
      <c r="AE113" s="194">
        <v>6.7</v>
      </c>
      <c r="AF113" s="194">
        <v>7.4</v>
      </c>
      <c r="AG113" s="194">
        <v>7.4</v>
      </c>
      <c r="AH113" s="91"/>
      <c r="AI113" s="122">
        <v>7.4</v>
      </c>
      <c r="AJ113" s="91"/>
    </row>
    <row r="114" spans="1:36" ht="12.75">
      <c r="A114" s="194" t="s">
        <v>1077</v>
      </c>
      <c r="B114" s="194" t="s">
        <v>2509</v>
      </c>
      <c r="C114" s="93">
        <v>41838</v>
      </c>
      <c r="D114" s="94">
        <v>0.7083333333333334</v>
      </c>
      <c r="E114" s="194">
        <v>29</v>
      </c>
      <c r="F114" s="91" t="s">
        <v>279</v>
      </c>
      <c r="G114" s="148" t="s">
        <v>738</v>
      </c>
      <c r="H114" s="194" t="s">
        <v>624</v>
      </c>
      <c r="I114" s="194" t="s">
        <v>625</v>
      </c>
      <c r="J114" s="91"/>
      <c r="K114" s="194">
        <v>2</v>
      </c>
      <c r="L114" s="94">
        <v>0.7083333333333334</v>
      </c>
      <c r="M114" s="94">
        <v>0.4583333333333333</v>
      </c>
      <c r="N114" s="194" t="s">
        <v>216</v>
      </c>
      <c r="O114" s="194" t="s">
        <v>286</v>
      </c>
      <c r="P114" s="91"/>
      <c r="Q114" s="91"/>
      <c r="R114" s="91"/>
      <c r="S114" s="91"/>
      <c r="T114" s="91"/>
      <c r="U114" s="91"/>
      <c r="V114" s="91"/>
      <c r="W114" s="91"/>
      <c r="X114" s="91"/>
      <c r="Y114" s="91"/>
      <c r="Z114" s="91"/>
      <c r="AA114" s="133"/>
      <c r="AB114" s="91"/>
      <c r="AC114" s="91"/>
      <c r="AD114" s="194">
        <v>22</v>
      </c>
      <c r="AE114" s="194">
        <v>6.7</v>
      </c>
      <c r="AF114" s="194">
        <v>6.6</v>
      </c>
      <c r="AG114" s="194">
        <v>6.6</v>
      </c>
      <c r="AH114" s="91"/>
      <c r="AI114" s="122">
        <v>6.6</v>
      </c>
      <c r="AJ114" s="91"/>
    </row>
    <row r="115" spans="1:36" ht="12.75">
      <c r="A115" s="194" t="s">
        <v>1077</v>
      </c>
      <c r="B115" s="194" t="s">
        <v>2509</v>
      </c>
      <c r="C115" s="93">
        <v>41869</v>
      </c>
      <c r="D115" s="94">
        <v>0.6770833333333334</v>
      </c>
      <c r="E115" s="194">
        <v>23</v>
      </c>
      <c r="F115" s="91" t="s">
        <v>314</v>
      </c>
      <c r="G115" s="148" t="s">
        <v>635</v>
      </c>
      <c r="H115" s="194" t="s">
        <v>624</v>
      </c>
      <c r="I115" s="194" t="s">
        <v>630</v>
      </c>
      <c r="J115" s="91"/>
      <c r="K115" s="194">
        <v>1</v>
      </c>
      <c r="L115" s="94">
        <v>0.24166666666666667</v>
      </c>
      <c r="M115" s="94">
        <v>0.5020833333333333</v>
      </c>
      <c r="N115" s="194" t="s">
        <v>211</v>
      </c>
      <c r="O115" s="194" t="s">
        <v>297</v>
      </c>
      <c r="P115" s="91"/>
      <c r="Q115" s="91"/>
      <c r="R115" s="91"/>
      <c r="S115" s="91"/>
      <c r="T115" s="91" t="s">
        <v>551</v>
      </c>
      <c r="U115" s="91"/>
      <c r="V115" s="91"/>
      <c r="W115" s="91"/>
      <c r="X115" s="91"/>
      <c r="Y115" s="91"/>
      <c r="Z115" s="91"/>
      <c r="AA115" s="194" t="s">
        <v>2511</v>
      </c>
      <c r="AB115" s="91"/>
      <c r="AC115" s="91"/>
      <c r="AD115" s="194">
        <v>20</v>
      </c>
      <c r="AE115" s="194">
        <v>6.8</v>
      </c>
      <c r="AF115" s="194">
        <v>7.2</v>
      </c>
      <c r="AG115" s="194">
        <v>7.4</v>
      </c>
      <c r="AH115" s="91"/>
      <c r="AI115" s="122">
        <v>7.3</v>
      </c>
      <c r="AJ115" s="91"/>
    </row>
    <row r="116" spans="1:36" ht="12.75">
      <c r="A116" s="194" t="s">
        <v>1077</v>
      </c>
      <c r="B116" s="194" t="s">
        <v>2509</v>
      </c>
      <c r="C116" s="93">
        <v>41929</v>
      </c>
      <c r="D116" s="94">
        <v>0.611111111111111</v>
      </c>
      <c r="E116" s="194">
        <v>22.5</v>
      </c>
      <c r="F116" s="91" t="s">
        <v>284</v>
      </c>
      <c r="G116" s="148" t="s">
        <v>635</v>
      </c>
      <c r="H116" s="194" t="s">
        <v>624</v>
      </c>
      <c r="I116" s="194" t="s">
        <v>417</v>
      </c>
      <c r="J116" s="91"/>
      <c r="K116" s="194">
        <v>1</v>
      </c>
      <c r="L116" s="94">
        <v>0.2798611111111111</v>
      </c>
      <c r="M116" s="94">
        <v>0.5395833333333333</v>
      </c>
      <c r="N116" s="194" t="s">
        <v>227</v>
      </c>
      <c r="O116" s="194" t="s">
        <v>297</v>
      </c>
      <c r="P116" s="91"/>
      <c r="Q116" s="91"/>
      <c r="R116" s="91"/>
      <c r="S116" s="91"/>
      <c r="T116" s="91"/>
      <c r="U116" s="91"/>
      <c r="V116" s="91"/>
      <c r="W116" s="91"/>
      <c r="X116" s="91"/>
      <c r="Y116" s="91"/>
      <c r="Z116" s="91"/>
      <c r="AA116" s="133"/>
      <c r="AB116" s="91"/>
      <c r="AC116" s="91"/>
      <c r="AD116" s="194">
        <v>16</v>
      </c>
      <c r="AE116" s="194">
        <v>7</v>
      </c>
      <c r="AF116" s="194">
        <v>7.8</v>
      </c>
      <c r="AG116" s="194">
        <v>7.8</v>
      </c>
      <c r="AH116" s="91"/>
      <c r="AI116" s="122">
        <v>7.8</v>
      </c>
      <c r="AJ116" s="91"/>
    </row>
    <row r="117" spans="1:36" ht="12.75">
      <c r="A117" s="133"/>
      <c r="B117" s="133"/>
      <c r="C117" s="91"/>
      <c r="D117" s="91"/>
      <c r="E117" s="91"/>
      <c r="F117" s="91"/>
      <c r="G117" s="148"/>
      <c r="H117" s="133"/>
      <c r="I117" s="91"/>
      <c r="J117" s="91"/>
      <c r="K117" s="91"/>
      <c r="L117" s="91"/>
      <c r="M117" s="91"/>
      <c r="N117" s="91"/>
      <c r="O117" s="133"/>
      <c r="P117" s="91"/>
      <c r="Q117" s="91"/>
      <c r="R117" s="91"/>
      <c r="S117" s="91"/>
      <c r="T117" s="91"/>
      <c r="U117" s="91"/>
      <c r="V117" s="91"/>
      <c r="W117" s="91"/>
      <c r="X117" s="91"/>
      <c r="Y117" s="91"/>
      <c r="Z117" s="91"/>
      <c r="AA117" s="133"/>
      <c r="AB117" s="91"/>
      <c r="AC117" s="91"/>
      <c r="AD117" s="91"/>
      <c r="AE117" s="91"/>
      <c r="AF117" s="91"/>
      <c r="AG117" s="91"/>
      <c r="AH117" s="91"/>
      <c r="AI117" s="122"/>
      <c r="AJ117" s="91"/>
    </row>
    <row r="118" spans="1:36" ht="12.75">
      <c r="A118" s="133" t="s">
        <v>210</v>
      </c>
      <c r="B118" s="194" t="s">
        <v>2512</v>
      </c>
      <c r="C118" s="139">
        <v>41777</v>
      </c>
      <c r="D118" s="141">
        <v>0.4284722222222222</v>
      </c>
      <c r="E118" s="133">
        <v>15.6</v>
      </c>
      <c r="F118" s="194" t="s">
        <v>2513</v>
      </c>
      <c r="G118" s="195" t="s">
        <v>302</v>
      </c>
      <c r="H118" s="194" t="s">
        <v>42</v>
      </c>
      <c r="I118" s="194" t="s">
        <v>630</v>
      </c>
      <c r="J118" s="91">
        <v>0.75</v>
      </c>
      <c r="K118" s="133">
        <v>1</v>
      </c>
      <c r="L118" s="141">
        <v>0.6124999999999999</v>
      </c>
      <c r="M118" s="141">
        <v>0.35000000000000003</v>
      </c>
      <c r="N118" s="194" t="s">
        <v>211</v>
      </c>
      <c r="O118" s="194" t="s">
        <v>297</v>
      </c>
      <c r="P118" s="91"/>
      <c r="Q118" s="91"/>
      <c r="R118" s="91"/>
      <c r="S118" s="91"/>
      <c r="T118" s="91"/>
      <c r="U118" s="91"/>
      <c r="V118" s="91"/>
      <c r="W118" s="91"/>
      <c r="X118" s="91"/>
      <c r="Y118" s="91"/>
      <c r="Z118" s="91"/>
      <c r="AA118" s="194" t="s">
        <v>2514</v>
      </c>
      <c r="AB118" s="196"/>
      <c r="AC118" s="91"/>
      <c r="AD118" s="133">
        <v>14</v>
      </c>
      <c r="AE118" s="133">
        <v>6.7</v>
      </c>
      <c r="AF118" s="133">
        <v>9.2</v>
      </c>
      <c r="AG118" s="133">
        <v>9.8</v>
      </c>
      <c r="AH118" s="194">
        <v>9.7</v>
      </c>
      <c r="AI118" s="134">
        <v>9.6</v>
      </c>
      <c r="AJ118" s="91"/>
    </row>
    <row r="119" spans="1:36" ht="12.75">
      <c r="A119" s="133" t="s">
        <v>210</v>
      </c>
      <c r="B119" s="194" t="s">
        <v>2512</v>
      </c>
      <c r="C119" s="139">
        <v>41813</v>
      </c>
      <c r="D119" s="141">
        <v>0.4847222222222222</v>
      </c>
      <c r="E119" s="133">
        <v>23.3</v>
      </c>
      <c r="F119" s="194" t="s">
        <v>284</v>
      </c>
      <c r="G119" s="195" t="s">
        <v>705</v>
      </c>
      <c r="H119" s="194" t="s">
        <v>119</v>
      </c>
      <c r="I119" s="194" t="s">
        <v>625</v>
      </c>
      <c r="J119" s="91"/>
      <c r="K119" s="133">
        <v>6</v>
      </c>
      <c r="L119" s="141">
        <v>0.37152777777777773</v>
      </c>
      <c r="M119" s="141">
        <v>0.6208333333333333</v>
      </c>
      <c r="N119" s="194" t="s">
        <v>225</v>
      </c>
      <c r="O119" s="194" t="s">
        <v>297</v>
      </c>
      <c r="P119" s="91"/>
      <c r="Q119" s="91"/>
      <c r="R119" s="91"/>
      <c r="S119" s="91"/>
      <c r="T119" s="133"/>
      <c r="U119" s="91"/>
      <c r="V119" s="91"/>
      <c r="W119" s="91" t="s">
        <v>551</v>
      </c>
      <c r="X119" s="91"/>
      <c r="Y119" s="133"/>
      <c r="Z119" s="91"/>
      <c r="AA119" s="194" t="s">
        <v>2515</v>
      </c>
      <c r="AB119" s="133"/>
      <c r="AC119" s="91"/>
      <c r="AD119" s="133">
        <v>22</v>
      </c>
      <c r="AE119" s="133">
        <v>6.9</v>
      </c>
      <c r="AF119" s="133">
        <v>7.8</v>
      </c>
      <c r="AG119" s="133">
        <v>8.2</v>
      </c>
      <c r="AH119" s="194">
        <v>8.2</v>
      </c>
      <c r="AI119" s="134">
        <v>8.2</v>
      </c>
      <c r="AJ119" s="194"/>
    </row>
    <row r="120" spans="1:36" ht="12.75">
      <c r="A120" s="133" t="s">
        <v>210</v>
      </c>
      <c r="B120" s="194" t="s">
        <v>2512</v>
      </c>
      <c r="C120" s="139">
        <v>41838</v>
      </c>
      <c r="D120" s="141">
        <v>0.53125</v>
      </c>
      <c r="E120" s="133">
        <v>24.4</v>
      </c>
      <c r="F120" s="194" t="s">
        <v>116</v>
      </c>
      <c r="G120" s="195" t="s">
        <v>2516</v>
      </c>
      <c r="H120" s="194" t="s">
        <v>624</v>
      </c>
      <c r="I120" s="194" t="s">
        <v>625</v>
      </c>
      <c r="J120" s="133"/>
      <c r="K120" s="196">
        <v>2</v>
      </c>
      <c r="L120" s="141">
        <v>0.7895833333333333</v>
      </c>
      <c r="M120" s="141">
        <v>0.5243055555555556</v>
      </c>
      <c r="N120" s="194" t="s">
        <v>336</v>
      </c>
      <c r="O120" s="133" t="s">
        <v>297</v>
      </c>
      <c r="P120" s="91"/>
      <c r="Q120" s="91"/>
      <c r="R120" s="91"/>
      <c r="S120" s="91"/>
      <c r="T120" s="91"/>
      <c r="U120" s="91"/>
      <c r="V120" s="91"/>
      <c r="W120" s="91"/>
      <c r="X120" s="91"/>
      <c r="Y120" s="91"/>
      <c r="Z120" s="91"/>
      <c r="AA120" s="194"/>
      <c r="AB120" s="133"/>
      <c r="AC120" s="91"/>
      <c r="AD120" s="133">
        <v>26.5</v>
      </c>
      <c r="AE120" s="133">
        <v>7.1</v>
      </c>
      <c r="AF120" s="133">
        <v>8.4</v>
      </c>
      <c r="AG120" s="133">
        <v>8.8</v>
      </c>
      <c r="AH120" s="194">
        <v>8.8</v>
      </c>
      <c r="AI120" s="134">
        <v>8.7</v>
      </c>
      <c r="AJ120" s="194"/>
    </row>
    <row r="121" spans="1:36" ht="12.75">
      <c r="A121" s="133" t="s">
        <v>210</v>
      </c>
      <c r="B121" s="194" t="s">
        <v>2517</v>
      </c>
      <c r="C121" s="217">
        <v>41867</v>
      </c>
      <c r="D121" s="141">
        <v>0.4930555555555556</v>
      </c>
      <c r="E121" s="133">
        <v>21.1</v>
      </c>
      <c r="F121" s="194" t="s">
        <v>284</v>
      </c>
      <c r="G121" s="195" t="s">
        <v>647</v>
      </c>
      <c r="H121" s="194" t="s">
        <v>624</v>
      </c>
      <c r="I121" s="194" t="s">
        <v>625</v>
      </c>
      <c r="J121" s="91"/>
      <c r="K121" s="133">
        <v>2</v>
      </c>
      <c r="L121" s="141">
        <v>0.2513888888888889</v>
      </c>
      <c r="M121" s="141">
        <v>0.50625</v>
      </c>
      <c r="N121" s="194" t="s">
        <v>336</v>
      </c>
      <c r="O121" s="194" t="s">
        <v>297</v>
      </c>
      <c r="P121" s="91"/>
      <c r="Q121" s="91"/>
      <c r="R121" s="91"/>
      <c r="S121" s="91"/>
      <c r="T121" s="91"/>
      <c r="U121" s="91"/>
      <c r="V121" s="91"/>
      <c r="W121" s="91"/>
      <c r="X121" s="91"/>
      <c r="Y121" s="91"/>
      <c r="Z121" s="91"/>
      <c r="AA121" s="194"/>
      <c r="AB121" s="133"/>
      <c r="AC121" s="91"/>
      <c r="AD121" s="133">
        <v>22.8</v>
      </c>
      <c r="AE121" s="133">
        <v>6.6</v>
      </c>
      <c r="AF121" s="133">
        <v>7.4</v>
      </c>
      <c r="AG121" s="133">
        <v>7.5</v>
      </c>
      <c r="AH121" s="194"/>
      <c r="AI121" s="134">
        <v>7.5</v>
      </c>
      <c r="AJ121" s="91"/>
    </row>
    <row r="122" spans="1:36" ht="12.75">
      <c r="A122" s="133" t="s">
        <v>210</v>
      </c>
      <c r="B122" s="194" t="s">
        <v>2517</v>
      </c>
      <c r="C122" s="93">
        <v>41904</v>
      </c>
      <c r="D122" s="94">
        <v>0.375</v>
      </c>
      <c r="E122" s="194">
        <v>18.3</v>
      </c>
      <c r="F122" s="194" t="s">
        <v>284</v>
      </c>
      <c r="G122" s="148" t="s">
        <v>2518</v>
      </c>
      <c r="H122" s="194" t="s">
        <v>119</v>
      </c>
      <c r="I122" s="194" t="s">
        <v>630</v>
      </c>
      <c r="J122" s="91">
        <v>0.3</v>
      </c>
      <c r="K122" s="195" t="s">
        <v>724</v>
      </c>
      <c r="L122" s="94">
        <v>0.5319444444444444</v>
      </c>
      <c r="M122" s="94">
        <v>0.27499999999999997</v>
      </c>
      <c r="N122" s="194" t="s">
        <v>211</v>
      </c>
      <c r="O122" s="194" t="s">
        <v>352</v>
      </c>
      <c r="P122" s="91"/>
      <c r="Q122" s="91"/>
      <c r="R122" s="91"/>
      <c r="S122" s="91"/>
      <c r="T122" s="91" t="s">
        <v>551</v>
      </c>
      <c r="U122" s="91" t="s">
        <v>551</v>
      </c>
      <c r="V122" s="91"/>
      <c r="W122" s="91"/>
      <c r="X122" s="91"/>
      <c r="Y122" s="91"/>
      <c r="Z122" s="91"/>
      <c r="AA122" s="194" t="s">
        <v>2519</v>
      </c>
      <c r="AB122" s="194"/>
      <c r="AC122" s="91"/>
      <c r="AD122" s="194">
        <v>17.5</v>
      </c>
      <c r="AE122" s="194">
        <v>7.1</v>
      </c>
      <c r="AF122" s="194">
        <v>8</v>
      </c>
      <c r="AG122" s="194">
        <v>8.2</v>
      </c>
      <c r="AH122" s="194"/>
      <c r="AI122" s="122">
        <v>8.1</v>
      </c>
      <c r="AJ122" s="91"/>
    </row>
    <row r="123" spans="1:36" ht="12.75">
      <c r="A123" s="133" t="s">
        <v>210</v>
      </c>
      <c r="B123" s="194" t="s">
        <v>2517</v>
      </c>
      <c r="C123" s="139">
        <v>41932</v>
      </c>
      <c r="D123" s="141">
        <v>0.4479166666666667</v>
      </c>
      <c r="E123" s="133">
        <v>7.8</v>
      </c>
      <c r="F123" s="194" t="s">
        <v>290</v>
      </c>
      <c r="G123" s="195" t="s">
        <v>619</v>
      </c>
      <c r="H123" s="194" t="s">
        <v>624</v>
      </c>
      <c r="I123" s="194" t="s">
        <v>625</v>
      </c>
      <c r="J123" s="133"/>
      <c r="K123" s="133">
        <v>2</v>
      </c>
      <c r="L123" s="141">
        <v>0.4840277777777778</v>
      </c>
      <c r="M123" s="198">
        <v>0.21805555555555556</v>
      </c>
      <c r="N123" s="194" t="s">
        <v>216</v>
      </c>
      <c r="O123" s="194" t="s">
        <v>297</v>
      </c>
      <c r="P123" s="91"/>
      <c r="Q123" s="91"/>
      <c r="R123" s="91"/>
      <c r="S123" s="91"/>
      <c r="T123" s="91"/>
      <c r="U123" s="91"/>
      <c r="V123" s="91"/>
      <c r="W123" s="91"/>
      <c r="X123" s="91"/>
      <c r="Y123" s="91"/>
      <c r="Z123" s="91"/>
      <c r="AA123" s="194"/>
      <c r="AB123" s="133"/>
      <c r="AC123" s="91"/>
      <c r="AD123" s="133">
        <v>14.4</v>
      </c>
      <c r="AE123" s="133">
        <v>6.9</v>
      </c>
      <c r="AF123" s="133">
        <v>9.5</v>
      </c>
      <c r="AG123" s="133">
        <v>9.7</v>
      </c>
      <c r="AH123" s="194"/>
      <c r="AI123" s="134">
        <v>9.6</v>
      </c>
      <c r="AJ123" s="133"/>
    </row>
    <row r="124" spans="1:36" ht="12.75">
      <c r="A124" s="133"/>
      <c r="B124" s="133"/>
      <c r="C124" s="91"/>
      <c r="D124" s="91"/>
      <c r="E124" s="91"/>
      <c r="F124" s="91"/>
      <c r="G124" s="148"/>
      <c r="H124" s="133"/>
      <c r="I124" s="91"/>
      <c r="J124" s="91"/>
      <c r="K124" s="91"/>
      <c r="L124" s="91"/>
      <c r="M124" s="91"/>
      <c r="N124" s="91"/>
      <c r="O124" s="133"/>
      <c r="P124" s="91"/>
      <c r="Q124" s="91"/>
      <c r="R124" s="91"/>
      <c r="S124" s="91"/>
      <c r="T124" s="91"/>
      <c r="U124" s="91"/>
      <c r="V124" s="91"/>
      <c r="W124" s="91"/>
      <c r="X124" s="91"/>
      <c r="Y124" s="91"/>
      <c r="Z124" s="91"/>
      <c r="AA124" s="133"/>
      <c r="AB124" s="91"/>
      <c r="AC124" s="91"/>
      <c r="AD124" s="194"/>
      <c r="AE124" s="194"/>
      <c r="AF124" s="194"/>
      <c r="AG124" s="194"/>
      <c r="AH124" s="91"/>
      <c r="AI124" s="122"/>
      <c r="AJ124" s="91"/>
    </row>
    <row r="125" spans="1:36" ht="12.75">
      <c r="A125" s="194" t="s">
        <v>2241</v>
      </c>
      <c r="B125" s="194" t="s">
        <v>530</v>
      </c>
      <c r="C125" s="93">
        <v>41753</v>
      </c>
      <c r="D125" s="94">
        <v>0.5833333333333334</v>
      </c>
      <c r="E125" s="194">
        <v>10</v>
      </c>
      <c r="F125" s="194" t="s">
        <v>378</v>
      </c>
      <c r="G125" s="148" t="s">
        <v>686</v>
      </c>
      <c r="H125" s="194" t="s">
        <v>624</v>
      </c>
      <c r="I125" s="194" t="s">
        <v>625</v>
      </c>
      <c r="J125" s="91"/>
      <c r="K125" s="91">
        <v>2</v>
      </c>
      <c r="L125" s="94">
        <v>0.41111111111111115</v>
      </c>
      <c r="M125" s="94">
        <v>0.6805555555555555</v>
      </c>
      <c r="N125" s="194" t="s">
        <v>214</v>
      </c>
      <c r="O125" s="133"/>
      <c r="P125" s="91"/>
      <c r="Q125" s="91"/>
      <c r="R125" s="91"/>
      <c r="S125" s="91"/>
      <c r="T125" s="91"/>
      <c r="U125" s="91"/>
      <c r="V125" s="91"/>
      <c r="W125" s="91"/>
      <c r="X125" s="91"/>
      <c r="Y125" s="91"/>
      <c r="Z125" s="91"/>
      <c r="AA125" s="133"/>
      <c r="AB125" s="91"/>
      <c r="AC125" s="91"/>
      <c r="AD125" s="194">
        <v>7</v>
      </c>
      <c r="AE125" s="194">
        <v>7</v>
      </c>
      <c r="AF125" s="194">
        <v>11.8</v>
      </c>
      <c r="AG125" s="194">
        <v>12</v>
      </c>
      <c r="AH125" s="91"/>
      <c r="AI125" s="122">
        <v>11.9</v>
      </c>
      <c r="AJ125" s="91"/>
    </row>
    <row r="126" spans="1:36" ht="12.75">
      <c r="A126" s="194" t="s">
        <v>2241</v>
      </c>
      <c r="B126" s="194" t="s">
        <v>530</v>
      </c>
      <c r="C126" s="139">
        <v>41776</v>
      </c>
      <c r="D126" s="141">
        <v>0.611111111111111</v>
      </c>
      <c r="E126" s="133">
        <v>14</v>
      </c>
      <c r="F126" s="194"/>
      <c r="G126" s="195"/>
      <c r="H126" s="194" t="s">
        <v>63</v>
      </c>
      <c r="I126" s="194" t="s">
        <v>417</v>
      </c>
      <c r="J126" s="91">
        <v>1</v>
      </c>
      <c r="K126" s="133">
        <v>1</v>
      </c>
      <c r="L126" s="141">
        <v>0.6833333333333332</v>
      </c>
      <c r="M126" s="141">
        <v>0.4277777777777778</v>
      </c>
      <c r="N126" s="194" t="s">
        <v>211</v>
      </c>
      <c r="O126" s="194"/>
      <c r="P126" s="91"/>
      <c r="Q126" s="91"/>
      <c r="R126" s="91"/>
      <c r="S126" s="91"/>
      <c r="T126" s="91"/>
      <c r="U126" s="91"/>
      <c r="V126" s="91"/>
      <c r="W126" s="91"/>
      <c r="X126" s="91"/>
      <c r="Y126" s="91"/>
      <c r="Z126" s="91"/>
      <c r="AA126" s="194"/>
      <c r="AB126" s="133"/>
      <c r="AC126" s="91"/>
      <c r="AD126" s="133">
        <v>15</v>
      </c>
      <c r="AE126" s="133">
        <v>7</v>
      </c>
      <c r="AF126" s="133">
        <v>9.2</v>
      </c>
      <c r="AG126" s="133">
        <v>9.4</v>
      </c>
      <c r="AH126" s="194"/>
      <c r="AI126" s="134">
        <v>9.3</v>
      </c>
      <c r="AJ126" s="91"/>
    </row>
    <row r="127" spans="1:36" ht="12.75">
      <c r="A127" s="194" t="s">
        <v>2241</v>
      </c>
      <c r="B127" s="194" t="s">
        <v>530</v>
      </c>
      <c r="C127" s="217">
        <v>41811</v>
      </c>
      <c r="D127" s="141">
        <v>0.6354166666666666</v>
      </c>
      <c r="E127" s="133">
        <v>22</v>
      </c>
      <c r="F127" s="194"/>
      <c r="G127" s="195"/>
      <c r="H127" s="194" t="s">
        <v>624</v>
      </c>
      <c r="I127" s="194" t="s">
        <v>630</v>
      </c>
      <c r="J127" s="91">
        <v>0.1</v>
      </c>
      <c r="K127" s="133">
        <v>3</v>
      </c>
      <c r="L127" s="141">
        <v>0.39999999999999997</v>
      </c>
      <c r="M127" s="141">
        <v>0.6319444444444444</v>
      </c>
      <c r="N127" s="194" t="s">
        <v>336</v>
      </c>
      <c r="O127" s="194"/>
      <c r="P127" s="91"/>
      <c r="Q127" s="91"/>
      <c r="R127" s="91"/>
      <c r="S127" s="91"/>
      <c r="T127" s="91"/>
      <c r="U127" s="91"/>
      <c r="V127" s="91"/>
      <c r="W127" s="91"/>
      <c r="X127" s="91"/>
      <c r="Y127" s="91"/>
      <c r="Z127" s="91"/>
      <c r="AA127" s="194"/>
      <c r="AB127" s="133"/>
      <c r="AC127" s="91"/>
      <c r="AD127" s="133">
        <v>21</v>
      </c>
      <c r="AE127" s="133">
        <v>7</v>
      </c>
      <c r="AF127" s="133">
        <v>8</v>
      </c>
      <c r="AG127" s="133">
        <v>7.8</v>
      </c>
      <c r="AH127" s="194"/>
      <c r="AI127" s="134">
        <v>7.9</v>
      </c>
      <c r="AJ127" s="91"/>
    </row>
    <row r="128" spans="1:36" ht="12.75">
      <c r="A128" s="194" t="s">
        <v>2241</v>
      </c>
      <c r="B128" s="194" t="s">
        <v>530</v>
      </c>
      <c r="C128" s="93">
        <v>41840</v>
      </c>
      <c r="D128" s="94">
        <v>0.8194444444444445</v>
      </c>
      <c r="E128" s="194">
        <v>17</v>
      </c>
      <c r="F128" s="194"/>
      <c r="G128" s="148"/>
      <c r="H128" s="194" t="s">
        <v>119</v>
      </c>
      <c r="I128" s="194" t="s">
        <v>630</v>
      </c>
      <c r="J128" s="91"/>
      <c r="K128" s="194">
        <v>4</v>
      </c>
      <c r="L128" s="94"/>
      <c r="M128" s="94"/>
      <c r="N128" s="194" t="s">
        <v>216</v>
      </c>
      <c r="O128" s="194"/>
      <c r="P128" s="91"/>
      <c r="Q128" s="91"/>
      <c r="R128" s="91"/>
      <c r="S128" s="91"/>
      <c r="T128" s="91"/>
      <c r="U128" s="91"/>
      <c r="V128" s="91"/>
      <c r="W128" s="91"/>
      <c r="X128" s="91"/>
      <c r="Y128" s="91"/>
      <c r="Z128" s="91"/>
      <c r="AA128" s="194"/>
      <c r="AB128" s="194"/>
      <c r="AC128" s="91"/>
      <c r="AD128" s="194">
        <v>23</v>
      </c>
      <c r="AE128" s="194">
        <v>7</v>
      </c>
      <c r="AF128" s="194">
        <v>7</v>
      </c>
      <c r="AG128" s="194">
        <v>6.9</v>
      </c>
      <c r="AH128" s="194"/>
      <c r="AI128" s="122">
        <v>7</v>
      </c>
      <c r="AJ128" s="91"/>
    </row>
    <row r="129" spans="1:36" ht="12.75">
      <c r="A129" s="194" t="s">
        <v>2241</v>
      </c>
      <c r="B129" s="194" t="s">
        <v>530</v>
      </c>
      <c r="C129" s="234">
        <v>41867</v>
      </c>
      <c r="D129" s="94">
        <v>0.7708333333333334</v>
      </c>
      <c r="E129" s="194">
        <v>18</v>
      </c>
      <c r="F129" s="194"/>
      <c r="G129" s="148"/>
      <c r="H129" s="194" t="s">
        <v>42</v>
      </c>
      <c r="I129" s="194" t="s">
        <v>625</v>
      </c>
      <c r="J129" s="91"/>
      <c r="K129" s="194"/>
      <c r="L129" s="94">
        <v>0.8041666666666667</v>
      </c>
      <c r="M129" s="94">
        <v>0.5479166666666667</v>
      </c>
      <c r="N129" s="194"/>
      <c r="O129" s="194" t="s">
        <v>286</v>
      </c>
      <c r="P129" s="91"/>
      <c r="Q129" s="91"/>
      <c r="R129" s="91"/>
      <c r="S129" s="91"/>
      <c r="T129" s="91"/>
      <c r="U129" s="91"/>
      <c r="V129" s="91"/>
      <c r="W129" s="91"/>
      <c r="X129" s="91"/>
      <c r="Y129" s="91"/>
      <c r="Z129" s="91"/>
      <c r="AA129" s="194"/>
      <c r="AB129" s="194"/>
      <c r="AC129" s="91"/>
      <c r="AD129" s="194">
        <v>21</v>
      </c>
      <c r="AE129" s="194">
        <v>7</v>
      </c>
      <c r="AF129" s="194">
        <v>7.4</v>
      </c>
      <c r="AG129" s="194">
        <v>7.2</v>
      </c>
      <c r="AH129" s="194"/>
      <c r="AI129" s="122">
        <v>7.3</v>
      </c>
      <c r="AJ129" s="91"/>
    </row>
    <row r="130" spans="1:36" ht="12.75">
      <c r="A130" s="194" t="s">
        <v>2241</v>
      </c>
      <c r="B130" s="194" t="s">
        <v>530</v>
      </c>
      <c r="C130" s="197">
        <v>41903</v>
      </c>
      <c r="D130" s="141">
        <v>0.6041666666666666</v>
      </c>
      <c r="E130" s="133">
        <v>20</v>
      </c>
      <c r="F130" s="194"/>
      <c r="G130" s="195"/>
      <c r="H130" s="194" t="s">
        <v>42</v>
      </c>
      <c r="I130" s="194" t="s">
        <v>219</v>
      </c>
      <c r="J130" s="91">
        <v>1</v>
      </c>
      <c r="K130" s="133">
        <v>1</v>
      </c>
      <c r="L130" s="141">
        <v>0.548611111111111</v>
      </c>
      <c r="M130" s="141">
        <v>0.29930555555555555</v>
      </c>
      <c r="N130" s="194" t="s">
        <v>214</v>
      </c>
      <c r="O130" s="194"/>
      <c r="P130" s="91"/>
      <c r="Q130" s="91"/>
      <c r="R130" s="91"/>
      <c r="S130" s="91"/>
      <c r="T130" s="91"/>
      <c r="U130" s="91"/>
      <c r="V130" s="91"/>
      <c r="W130" s="91"/>
      <c r="X130" s="91"/>
      <c r="Y130" s="91"/>
      <c r="Z130" s="91"/>
      <c r="AA130" s="133"/>
      <c r="AB130" s="133"/>
      <c r="AC130" s="91"/>
      <c r="AD130" s="133">
        <v>17</v>
      </c>
      <c r="AE130" s="133">
        <v>7</v>
      </c>
      <c r="AF130" s="133">
        <v>8.2</v>
      </c>
      <c r="AG130" s="133">
        <v>8.4</v>
      </c>
      <c r="AH130" s="133"/>
      <c r="AI130" s="122">
        <v>8.3</v>
      </c>
      <c r="AJ130" s="133"/>
    </row>
    <row r="131" spans="1:36" ht="12.75">
      <c r="A131" s="194" t="s">
        <v>2241</v>
      </c>
      <c r="B131" s="194" t="s">
        <v>530</v>
      </c>
      <c r="C131" s="197" t="s">
        <v>2520</v>
      </c>
      <c r="D131" s="141">
        <v>0.5694444444444444</v>
      </c>
      <c r="E131" s="133">
        <v>19</v>
      </c>
      <c r="F131" s="194"/>
      <c r="G131" s="195"/>
      <c r="H131" s="194" t="s">
        <v>624</v>
      </c>
      <c r="I131" s="194" t="s">
        <v>630</v>
      </c>
      <c r="J131" s="91"/>
      <c r="K131" s="133"/>
      <c r="L131" s="141">
        <v>0.4444444444444444</v>
      </c>
      <c r="M131" s="141">
        <v>0.7048611111111112</v>
      </c>
      <c r="N131" s="194"/>
      <c r="O131" s="194"/>
      <c r="P131" s="91"/>
      <c r="Q131" s="91"/>
      <c r="R131" s="91"/>
      <c r="S131" s="91"/>
      <c r="T131" s="91"/>
      <c r="U131" s="91"/>
      <c r="V131" s="91"/>
      <c r="W131" s="91"/>
      <c r="X131" s="91"/>
      <c r="Y131" s="91"/>
      <c r="Z131" s="91"/>
      <c r="AA131" s="133"/>
      <c r="AB131" s="133"/>
      <c r="AC131" s="91"/>
      <c r="AD131" s="133">
        <v>16</v>
      </c>
      <c r="AE131" s="133">
        <v>7</v>
      </c>
      <c r="AF131" s="133">
        <v>8.6</v>
      </c>
      <c r="AG131" s="133">
        <v>8.8</v>
      </c>
      <c r="AH131" s="133"/>
      <c r="AI131" s="122">
        <v>8.7</v>
      </c>
      <c r="AJ131" s="133"/>
    </row>
    <row r="132" spans="1:36" ht="12.75">
      <c r="A132" s="133"/>
      <c r="B132" s="133"/>
      <c r="C132" s="91"/>
      <c r="D132" s="91"/>
      <c r="E132" s="91"/>
      <c r="F132" s="91"/>
      <c r="G132" s="148"/>
      <c r="H132" s="133"/>
      <c r="I132" s="194"/>
      <c r="J132" s="91"/>
      <c r="K132" s="91"/>
      <c r="L132" s="91"/>
      <c r="M132" s="91"/>
      <c r="N132" s="91"/>
      <c r="O132" s="133"/>
      <c r="P132" s="91"/>
      <c r="Q132" s="91"/>
      <c r="R132" s="91"/>
      <c r="S132" s="91"/>
      <c r="T132" s="91"/>
      <c r="U132" s="91"/>
      <c r="V132" s="91"/>
      <c r="W132" s="91"/>
      <c r="X132" s="91"/>
      <c r="Y132" s="91"/>
      <c r="Z132" s="91"/>
      <c r="AA132" s="133"/>
      <c r="AB132" s="91"/>
      <c r="AC132" s="91"/>
      <c r="AD132" s="91"/>
      <c r="AE132" s="91"/>
      <c r="AF132" s="91"/>
      <c r="AG132" s="91"/>
      <c r="AH132" s="91"/>
      <c r="AI132" s="122"/>
      <c r="AJ132" s="91"/>
    </row>
    <row r="133" spans="1:36" ht="12.75">
      <c r="A133" s="133" t="s">
        <v>1575</v>
      </c>
      <c r="B133" s="194" t="s">
        <v>1076</v>
      </c>
      <c r="C133" s="93">
        <v>41747</v>
      </c>
      <c r="D133" s="94">
        <v>0.4270833333333333</v>
      </c>
      <c r="E133" s="194">
        <v>9.5</v>
      </c>
      <c r="F133" s="91" t="s">
        <v>287</v>
      </c>
      <c r="G133" s="148" t="s">
        <v>292</v>
      </c>
      <c r="H133" s="194" t="s">
        <v>119</v>
      </c>
      <c r="I133" s="194" t="s">
        <v>625</v>
      </c>
      <c r="J133" s="149"/>
      <c r="K133" s="196">
        <v>2</v>
      </c>
      <c r="L133" s="94">
        <v>0.16874999999999998</v>
      </c>
      <c r="M133" s="94">
        <v>0.4388888888888889</v>
      </c>
      <c r="N133" s="194" t="s">
        <v>234</v>
      </c>
      <c r="O133" s="194"/>
      <c r="P133" s="91"/>
      <c r="Q133" s="91"/>
      <c r="R133" s="91"/>
      <c r="S133" s="91"/>
      <c r="T133" s="91"/>
      <c r="U133" s="91"/>
      <c r="V133" s="91"/>
      <c r="W133" s="91"/>
      <c r="X133" s="91"/>
      <c r="Y133" s="91"/>
      <c r="Z133" s="91"/>
      <c r="AA133" s="194"/>
      <c r="AB133" s="91"/>
      <c r="AC133" s="91"/>
      <c r="AD133" s="194">
        <v>5.5</v>
      </c>
      <c r="AE133" s="194">
        <v>6.5</v>
      </c>
      <c r="AF133" s="194">
        <v>9.6</v>
      </c>
      <c r="AG133" s="194">
        <v>10.4</v>
      </c>
      <c r="AH133" s="194">
        <v>10</v>
      </c>
      <c r="AI133" s="122">
        <v>10.2</v>
      </c>
      <c r="AJ133" s="91"/>
    </row>
    <row r="134" spans="1:36" ht="12.75">
      <c r="A134" s="133" t="s">
        <v>1575</v>
      </c>
      <c r="B134" s="133" t="s">
        <v>1076</v>
      </c>
      <c r="C134" s="139">
        <v>41777</v>
      </c>
      <c r="D134" s="141">
        <v>0.4861111111111111</v>
      </c>
      <c r="E134" s="133">
        <v>16.5</v>
      </c>
      <c r="F134" s="194" t="s">
        <v>378</v>
      </c>
      <c r="G134" s="195" t="s">
        <v>2521</v>
      </c>
      <c r="H134" s="194" t="s">
        <v>300</v>
      </c>
      <c r="I134" s="194" t="s">
        <v>417</v>
      </c>
      <c r="J134" s="196" t="s">
        <v>736</v>
      </c>
      <c r="K134" s="196">
        <v>2</v>
      </c>
      <c r="L134" s="141">
        <v>0.7194444444444444</v>
      </c>
      <c r="M134" s="141">
        <v>0.46249999999999997</v>
      </c>
      <c r="N134" s="194" t="s">
        <v>234</v>
      </c>
      <c r="O134" s="194" t="s">
        <v>297</v>
      </c>
      <c r="P134" s="91"/>
      <c r="Q134" s="91"/>
      <c r="R134" s="91"/>
      <c r="S134" s="91"/>
      <c r="T134" s="91"/>
      <c r="U134" s="91"/>
      <c r="V134" s="91"/>
      <c r="W134" s="91"/>
      <c r="X134" s="91"/>
      <c r="Y134" s="91"/>
      <c r="Z134" s="91"/>
      <c r="AA134" s="194"/>
      <c r="AB134" s="133"/>
      <c r="AC134" s="91"/>
      <c r="AD134" s="133">
        <v>15</v>
      </c>
      <c r="AE134" s="133">
        <v>6.5</v>
      </c>
      <c r="AF134" s="133">
        <v>6.9</v>
      </c>
      <c r="AG134" s="133">
        <v>7.2</v>
      </c>
      <c r="AH134" s="194"/>
      <c r="AI134" s="134">
        <v>7.15</v>
      </c>
      <c r="AJ134" s="91"/>
    </row>
    <row r="135" spans="1:36" ht="12.75">
      <c r="A135" s="133" t="s">
        <v>1575</v>
      </c>
      <c r="B135" s="133" t="s">
        <v>1076</v>
      </c>
      <c r="C135" s="139">
        <v>41812</v>
      </c>
      <c r="D135" s="141">
        <v>0.2777777777777778</v>
      </c>
      <c r="E135" s="133">
        <v>11</v>
      </c>
      <c r="F135" s="194"/>
      <c r="G135" s="195"/>
      <c r="H135" s="194" t="s">
        <v>119</v>
      </c>
      <c r="I135" s="194" t="s">
        <v>625</v>
      </c>
      <c r="J135" s="133"/>
      <c r="K135" s="133">
        <v>3</v>
      </c>
      <c r="L135" s="141">
        <v>0.4270833333333333</v>
      </c>
      <c r="M135" s="141">
        <v>0.1875</v>
      </c>
      <c r="N135" s="194" t="s">
        <v>632</v>
      </c>
      <c r="O135" s="194" t="s">
        <v>286</v>
      </c>
      <c r="P135" s="91"/>
      <c r="Q135" s="91"/>
      <c r="R135" s="91"/>
      <c r="S135" s="91"/>
      <c r="T135" s="91"/>
      <c r="U135" s="91"/>
      <c r="V135" s="91"/>
      <c r="W135" s="91"/>
      <c r="X135" s="91"/>
      <c r="Y135" s="91"/>
      <c r="Z135" s="91"/>
      <c r="AA135" s="133"/>
      <c r="AB135" s="133"/>
      <c r="AC135" s="91"/>
      <c r="AD135" s="133">
        <v>19</v>
      </c>
      <c r="AE135" s="133">
        <v>6.5</v>
      </c>
      <c r="AF135" s="133">
        <v>6</v>
      </c>
      <c r="AG135" s="133">
        <v>6.2</v>
      </c>
      <c r="AH135" s="91"/>
      <c r="AI135" s="134">
        <v>6.1</v>
      </c>
      <c r="AJ135" s="91"/>
    </row>
    <row r="136" spans="1:36" ht="12.75">
      <c r="A136" s="133" t="s">
        <v>1575</v>
      </c>
      <c r="B136" s="133" t="s">
        <v>1076</v>
      </c>
      <c r="C136" s="139">
        <v>41839</v>
      </c>
      <c r="D136" s="141">
        <v>0.375</v>
      </c>
      <c r="E136" s="133">
        <v>21</v>
      </c>
      <c r="F136" s="194"/>
      <c r="G136" s="195"/>
      <c r="H136" s="194" t="s">
        <v>119</v>
      </c>
      <c r="I136" s="194" t="s">
        <v>625</v>
      </c>
      <c r="J136" s="91"/>
      <c r="K136" s="133">
        <v>2</v>
      </c>
      <c r="L136" s="141">
        <v>0.3034722222222222</v>
      </c>
      <c r="M136" s="141">
        <v>0.5625</v>
      </c>
      <c r="N136" s="194" t="s">
        <v>628</v>
      </c>
      <c r="O136" s="194" t="s">
        <v>286</v>
      </c>
      <c r="P136" s="91"/>
      <c r="Q136" s="91"/>
      <c r="R136" s="91"/>
      <c r="S136" s="91"/>
      <c r="T136" s="91"/>
      <c r="U136" s="91"/>
      <c r="V136" s="91"/>
      <c r="W136" s="91"/>
      <c r="X136" s="91"/>
      <c r="Y136" s="91"/>
      <c r="Z136" s="91"/>
      <c r="AA136" s="133"/>
      <c r="AB136" s="133"/>
      <c r="AC136" s="91"/>
      <c r="AD136" s="133">
        <v>22.5</v>
      </c>
      <c r="AE136" s="133">
        <v>6.5</v>
      </c>
      <c r="AF136" s="133">
        <v>5.1</v>
      </c>
      <c r="AG136" s="133">
        <v>5.4</v>
      </c>
      <c r="AH136" s="91"/>
      <c r="AI136" s="134">
        <v>5.25</v>
      </c>
      <c r="AJ136" s="91"/>
    </row>
    <row r="137" spans="1:36" ht="12.75">
      <c r="A137" s="133" t="s">
        <v>1575</v>
      </c>
      <c r="B137" s="133" t="s">
        <v>1076</v>
      </c>
      <c r="C137" s="217">
        <v>41868</v>
      </c>
      <c r="D137" s="141">
        <v>0.3368055555555556</v>
      </c>
      <c r="E137" s="133">
        <v>18</v>
      </c>
      <c r="F137" s="91"/>
      <c r="G137" s="195"/>
      <c r="H137" s="194" t="s">
        <v>285</v>
      </c>
      <c r="I137" s="194" t="s">
        <v>630</v>
      </c>
      <c r="J137" s="235">
        <v>0.5</v>
      </c>
      <c r="K137" s="133">
        <v>1</v>
      </c>
      <c r="L137" s="141">
        <v>0.2916666666666667</v>
      </c>
      <c r="M137" s="141">
        <v>0.5437500000000001</v>
      </c>
      <c r="N137" s="194" t="s">
        <v>628</v>
      </c>
      <c r="O137" s="133" t="s">
        <v>286</v>
      </c>
      <c r="P137" s="91"/>
      <c r="Q137" s="91"/>
      <c r="R137" s="91"/>
      <c r="S137" s="91"/>
      <c r="T137" s="91"/>
      <c r="U137" s="91"/>
      <c r="V137" s="91"/>
      <c r="W137" s="91"/>
      <c r="X137" s="91"/>
      <c r="Y137" s="91"/>
      <c r="Z137" s="91"/>
      <c r="AA137" s="194"/>
      <c r="AB137" s="133"/>
      <c r="AC137" s="91"/>
      <c r="AD137" s="133">
        <v>20</v>
      </c>
      <c r="AE137" s="133">
        <v>6.5</v>
      </c>
      <c r="AF137" s="133">
        <v>5</v>
      </c>
      <c r="AG137" s="133">
        <v>5.2</v>
      </c>
      <c r="AH137" s="91"/>
      <c r="AI137" s="134">
        <v>5.1</v>
      </c>
      <c r="AJ137" s="91"/>
    </row>
    <row r="138" spans="1:36" ht="12.75">
      <c r="A138" s="133" t="s">
        <v>1575</v>
      </c>
      <c r="B138" s="133" t="s">
        <v>1076</v>
      </c>
      <c r="C138" s="139">
        <v>41903</v>
      </c>
      <c r="D138" s="198">
        <v>0.3541666666666667</v>
      </c>
      <c r="E138" s="133">
        <v>15.5</v>
      </c>
      <c r="F138" s="194"/>
      <c r="G138" s="195"/>
      <c r="H138" s="194" t="s">
        <v>2522</v>
      </c>
      <c r="I138" s="194" t="s">
        <v>625</v>
      </c>
      <c r="J138" s="133"/>
      <c r="K138" s="133">
        <v>1</v>
      </c>
      <c r="L138" s="141">
        <v>0.2777777777777778</v>
      </c>
      <c r="M138" s="141">
        <v>0.5277777777777778</v>
      </c>
      <c r="N138" s="194" t="s">
        <v>227</v>
      </c>
      <c r="O138" s="194"/>
      <c r="P138" s="91"/>
      <c r="Q138" s="91"/>
      <c r="R138" s="91"/>
      <c r="S138" s="91"/>
      <c r="T138" s="91"/>
      <c r="U138" s="91"/>
      <c r="V138" s="91"/>
      <c r="W138" s="91"/>
      <c r="X138" s="91"/>
      <c r="Y138" s="91"/>
      <c r="Z138" s="91"/>
      <c r="AA138" s="133"/>
      <c r="AB138" s="133"/>
      <c r="AC138" s="91"/>
      <c r="AD138" s="133">
        <v>15</v>
      </c>
      <c r="AE138" s="133">
        <v>6.5</v>
      </c>
      <c r="AF138" s="133">
        <v>7.2</v>
      </c>
      <c r="AG138" s="133">
        <v>7.4</v>
      </c>
      <c r="AH138" s="91"/>
      <c r="AI138" s="134">
        <v>7.3</v>
      </c>
      <c r="AJ138" s="91"/>
    </row>
    <row r="139" spans="1:36" ht="12.75">
      <c r="A139" s="133" t="s">
        <v>1575</v>
      </c>
      <c r="B139" s="133" t="s">
        <v>1076</v>
      </c>
      <c r="C139" s="139">
        <v>41930</v>
      </c>
      <c r="D139" s="198">
        <v>0.3958333333333333</v>
      </c>
      <c r="E139" s="133">
        <v>15</v>
      </c>
      <c r="F139" s="194" t="s">
        <v>284</v>
      </c>
      <c r="G139" s="195" t="s">
        <v>638</v>
      </c>
      <c r="H139" s="194" t="s">
        <v>1534</v>
      </c>
      <c r="I139" s="194" t="s">
        <v>630</v>
      </c>
      <c r="J139" s="196" t="s">
        <v>2523</v>
      </c>
      <c r="K139" s="133">
        <v>2</v>
      </c>
      <c r="L139" s="141">
        <v>0.4513888888888889</v>
      </c>
      <c r="M139" s="141">
        <v>0.15138888888888888</v>
      </c>
      <c r="N139" s="194" t="s">
        <v>218</v>
      </c>
      <c r="O139" s="194" t="s">
        <v>297</v>
      </c>
      <c r="P139" s="91"/>
      <c r="Q139" s="91"/>
      <c r="R139" s="91"/>
      <c r="S139" s="91"/>
      <c r="T139" s="91"/>
      <c r="U139" s="91"/>
      <c r="V139" s="91"/>
      <c r="W139" s="91"/>
      <c r="X139" s="91"/>
      <c r="Y139" s="91"/>
      <c r="Z139" s="91"/>
      <c r="AA139" s="133"/>
      <c r="AB139" s="133"/>
      <c r="AC139" s="91"/>
      <c r="AD139" s="133">
        <v>17</v>
      </c>
      <c r="AE139" s="133">
        <v>6.75</v>
      </c>
      <c r="AF139" s="133">
        <v>7.6</v>
      </c>
      <c r="AG139" s="133">
        <v>7.8</v>
      </c>
      <c r="AH139" s="91"/>
      <c r="AI139" s="134">
        <v>7.7</v>
      </c>
      <c r="AJ139" s="91"/>
    </row>
    <row r="140" spans="1:36" ht="12.75">
      <c r="A140" s="133"/>
      <c r="B140" s="133"/>
      <c r="C140" s="91"/>
      <c r="D140" s="91"/>
      <c r="E140" s="91"/>
      <c r="F140" s="91"/>
      <c r="G140" s="148"/>
      <c r="H140" s="133"/>
      <c r="I140" s="91"/>
      <c r="J140" s="91"/>
      <c r="K140" s="91"/>
      <c r="L140" s="91"/>
      <c r="M140" s="91"/>
      <c r="N140" s="91"/>
      <c r="O140" s="133"/>
      <c r="P140" s="91"/>
      <c r="Q140" s="91"/>
      <c r="R140" s="91"/>
      <c r="S140" s="91"/>
      <c r="T140" s="91"/>
      <c r="U140" s="91"/>
      <c r="V140" s="91"/>
      <c r="W140" s="91"/>
      <c r="X140" s="91"/>
      <c r="Y140" s="91"/>
      <c r="Z140" s="91"/>
      <c r="AA140" s="133"/>
      <c r="AB140" s="91"/>
      <c r="AC140" s="91"/>
      <c r="AD140" s="91"/>
      <c r="AE140" s="91"/>
      <c r="AF140" s="91"/>
      <c r="AG140" s="91"/>
      <c r="AH140" s="91"/>
      <c r="AI140" s="122"/>
      <c r="AJ140" s="91"/>
    </row>
    <row r="141" spans="1:36" ht="12.75">
      <c r="A141" s="133" t="s">
        <v>1618</v>
      </c>
      <c r="B141" s="194" t="s">
        <v>2483</v>
      </c>
      <c r="C141" s="139">
        <v>41749</v>
      </c>
      <c r="D141" s="141">
        <v>0.2972222222222222</v>
      </c>
      <c r="E141" s="133">
        <v>3.4</v>
      </c>
      <c r="F141" s="194" t="s">
        <v>378</v>
      </c>
      <c r="G141" s="195" t="s">
        <v>633</v>
      </c>
      <c r="H141" s="194" t="s">
        <v>119</v>
      </c>
      <c r="I141" s="194" t="s">
        <v>625</v>
      </c>
      <c r="J141" s="91"/>
      <c r="K141" s="133">
        <v>3</v>
      </c>
      <c r="L141" s="141">
        <v>0.25277777777777777</v>
      </c>
      <c r="M141" s="141">
        <v>0.3958333333333333</v>
      </c>
      <c r="N141" s="194" t="s">
        <v>2524</v>
      </c>
      <c r="O141" s="194" t="s">
        <v>352</v>
      </c>
      <c r="P141" s="91"/>
      <c r="Q141" s="91"/>
      <c r="R141" s="91"/>
      <c r="S141" s="91"/>
      <c r="T141" s="91"/>
      <c r="U141" s="133"/>
      <c r="V141" s="91"/>
      <c r="W141" s="91"/>
      <c r="X141" s="91"/>
      <c r="Y141" s="91"/>
      <c r="Z141" s="91"/>
      <c r="AA141" s="194" t="s">
        <v>2525</v>
      </c>
      <c r="AB141" s="133"/>
      <c r="AC141" s="91"/>
      <c r="AD141" s="133">
        <v>4.1</v>
      </c>
      <c r="AE141" s="133">
        <v>6</v>
      </c>
      <c r="AF141" s="133">
        <v>13.6</v>
      </c>
      <c r="AG141" s="133">
        <v>13.4</v>
      </c>
      <c r="AH141" s="194">
        <v>13.2</v>
      </c>
      <c r="AI141" s="134">
        <v>13.4</v>
      </c>
      <c r="AJ141" s="91"/>
    </row>
    <row r="142" spans="1:36" ht="12.75">
      <c r="A142" s="133" t="s">
        <v>1618</v>
      </c>
      <c r="B142" s="194" t="s">
        <v>2483</v>
      </c>
      <c r="C142" s="139">
        <v>41777</v>
      </c>
      <c r="D142" s="141">
        <v>0.2555555555555556</v>
      </c>
      <c r="E142" s="133">
        <v>12.3</v>
      </c>
      <c r="F142" s="194" t="s">
        <v>287</v>
      </c>
      <c r="G142" s="195" t="s">
        <v>724</v>
      </c>
      <c r="H142" s="194" t="s">
        <v>624</v>
      </c>
      <c r="I142" s="194" t="s">
        <v>417</v>
      </c>
      <c r="J142" s="149" t="s">
        <v>736</v>
      </c>
      <c r="K142" s="133">
        <v>1</v>
      </c>
      <c r="L142" s="141">
        <v>0.16527777777777777</v>
      </c>
      <c r="M142" s="141">
        <v>0.4361111111111111</v>
      </c>
      <c r="N142" s="194" t="s">
        <v>225</v>
      </c>
      <c r="O142" s="194" t="s">
        <v>352</v>
      </c>
      <c r="P142" s="91"/>
      <c r="Q142" s="91"/>
      <c r="R142" s="91"/>
      <c r="S142" s="91"/>
      <c r="T142" s="91"/>
      <c r="U142" s="91"/>
      <c r="V142" s="91"/>
      <c r="W142" s="91"/>
      <c r="X142" s="91"/>
      <c r="Y142" s="91"/>
      <c r="Z142" s="91"/>
      <c r="AA142" s="194" t="s">
        <v>2526</v>
      </c>
      <c r="AB142" s="133"/>
      <c r="AC142" s="91"/>
      <c r="AD142" s="133">
        <v>13.9</v>
      </c>
      <c r="AE142" s="133">
        <v>6.75</v>
      </c>
      <c r="AF142" s="133">
        <v>10.1</v>
      </c>
      <c r="AG142" s="133">
        <v>9.4</v>
      </c>
      <c r="AH142" s="194">
        <v>10</v>
      </c>
      <c r="AI142" s="134">
        <v>10</v>
      </c>
      <c r="AJ142" s="91"/>
    </row>
    <row r="143" spans="1:36" ht="12.75">
      <c r="A143" s="133" t="s">
        <v>1618</v>
      </c>
      <c r="B143" s="194" t="s">
        <v>2483</v>
      </c>
      <c r="C143" s="139">
        <v>41811</v>
      </c>
      <c r="D143" s="141">
        <v>0.3958333333333333</v>
      </c>
      <c r="E143" s="133">
        <v>14</v>
      </c>
      <c r="F143" s="194" t="s">
        <v>58</v>
      </c>
      <c r="G143" s="195"/>
      <c r="H143" s="194" t="s">
        <v>119</v>
      </c>
      <c r="I143" s="194" t="s">
        <v>625</v>
      </c>
      <c r="J143" s="91"/>
      <c r="K143" s="133">
        <v>3</v>
      </c>
      <c r="L143" s="141">
        <v>0.3958333333333333</v>
      </c>
      <c r="M143" s="141">
        <v>0.5291666666666667</v>
      </c>
      <c r="N143" s="194" t="s">
        <v>621</v>
      </c>
      <c r="O143" s="194" t="s">
        <v>629</v>
      </c>
      <c r="P143" s="91"/>
      <c r="Q143" s="91"/>
      <c r="R143" s="91"/>
      <c r="S143" s="91"/>
      <c r="T143" s="91"/>
      <c r="U143" s="91"/>
      <c r="V143" s="91"/>
      <c r="W143" s="91"/>
      <c r="X143" s="91"/>
      <c r="Y143" s="91"/>
      <c r="Z143" s="91"/>
      <c r="AA143" s="194"/>
      <c r="AB143" s="133"/>
      <c r="AC143" s="91"/>
      <c r="AD143" s="133">
        <v>20</v>
      </c>
      <c r="AE143" s="133">
        <v>6.5</v>
      </c>
      <c r="AF143" s="133">
        <v>9.4</v>
      </c>
      <c r="AG143" s="133">
        <v>9.6</v>
      </c>
      <c r="AH143" s="194"/>
      <c r="AI143" s="134">
        <v>9.5</v>
      </c>
      <c r="AJ143" s="91"/>
    </row>
    <row r="144" spans="1:36" ht="12.75">
      <c r="A144" s="133" t="s">
        <v>1618</v>
      </c>
      <c r="B144" s="194" t="s">
        <v>2483</v>
      </c>
      <c r="C144" s="139">
        <v>41839</v>
      </c>
      <c r="D144" s="141">
        <v>0.24513888888888888</v>
      </c>
      <c r="E144" s="133">
        <v>14.3</v>
      </c>
      <c r="F144" s="194"/>
      <c r="G144" s="195"/>
      <c r="H144" s="194" t="s">
        <v>624</v>
      </c>
      <c r="I144" s="194" t="s">
        <v>625</v>
      </c>
      <c r="J144" s="91"/>
      <c r="K144" s="133">
        <v>3</v>
      </c>
      <c r="L144" s="198">
        <v>0.30833333333333335</v>
      </c>
      <c r="M144" s="141">
        <v>0.5673611111111111</v>
      </c>
      <c r="N144" s="194" t="s">
        <v>211</v>
      </c>
      <c r="O144" s="194" t="s">
        <v>286</v>
      </c>
      <c r="P144" s="91"/>
      <c r="Q144" s="91"/>
      <c r="R144" s="91"/>
      <c r="S144" s="91"/>
      <c r="T144" s="91"/>
      <c r="U144" s="91"/>
      <c r="V144" s="91"/>
      <c r="W144" s="91"/>
      <c r="X144" s="91"/>
      <c r="Y144" s="91"/>
      <c r="Z144" s="91"/>
      <c r="AA144" s="194" t="s">
        <v>2527</v>
      </c>
      <c r="AB144" s="133"/>
      <c r="AC144" s="91"/>
      <c r="AD144" s="133">
        <v>21.7</v>
      </c>
      <c r="AE144" s="133">
        <v>6.5</v>
      </c>
      <c r="AF144" s="133">
        <v>6.6</v>
      </c>
      <c r="AG144" s="133">
        <v>6.8</v>
      </c>
      <c r="AH144" s="194">
        <v>7</v>
      </c>
      <c r="AI144" s="134">
        <v>6.8</v>
      </c>
      <c r="AJ144" s="91"/>
    </row>
    <row r="145" spans="1:36" ht="12.75">
      <c r="A145" s="133" t="s">
        <v>1618</v>
      </c>
      <c r="B145" s="194" t="s">
        <v>2483</v>
      </c>
      <c r="C145" s="139">
        <v>41868</v>
      </c>
      <c r="D145" s="141">
        <v>0.2659722222222222</v>
      </c>
      <c r="E145" s="133">
        <v>17.8</v>
      </c>
      <c r="F145" s="194" t="s">
        <v>284</v>
      </c>
      <c r="G145" s="195" t="s">
        <v>724</v>
      </c>
      <c r="H145" s="194" t="s">
        <v>624</v>
      </c>
      <c r="I145" s="194" t="s">
        <v>630</v>
      </c>
      <c r="J145" s="91">
        <v>0.1</v>
      </c>
      <c r="K145" s="133">
        <v>4</v>
      </c>
      <c r="L145" s="141">
        <v>0.3347222222222222</v>
      </c>
      <c r="M145" s="141">
        <v>0.08888888888888889</v>
      </c>
      <c r="N145" s="194"/>
      <c r="O145" s="194" t="s">
        <v>629</v>
      </c>
      <c r="P145" s="91"/>
      <c r="Q145" s="91"/>
      <c r="R145" s="91"/>
      <c r="S145" s="91"/>
      <c r="T145" s="91"/>
      <c r="U145" s="91"/>
      <c r="V145" s="91"/>
      <c r="W145" s="91"/>
      <c r="X145" s="91"/>
      <c r="Y145" s="91"/>
      <c r="Z145" s="91"/>
      <c r="AA145" s="194" t="s">
        <v>2528</v>
      </c>
      <c r="AB145" s="133"/>
      <c r="AC145" s="91"/>
      <c r="AD145" s="133">
        <v>19.8</v>
      </c>
      <c r="AE145" s="133">
        <v>7</v>
      </c>
      <c r="AF145" s="133">
        <v>7.6</v>
      </c>
      <c r="AG145" s="133">
        <v>7.8</v>
      </c>
      <c r="AH145" s="194">
        <v>8</v>
      </c>
      <c r="AI145" s="134">
        <v>7.8</v>
      </c>
      <c r="AJ145" s="91"/>
    </row>
    <row r="146" spans="1:36" ht="12.75">
      <c r="A146" s="133" t="s">
        <v>1618</v>
      </c>
      <c r="B146" s="194" t="s">
        <v>2483</v>
      </c>
      <c r="C146" s="139">
        <v>41901</v>
      </c>
      <c r="D146" s="141">
        <v>0.2534722222222222</v>
      </c>
      <c r="E146" s="133">
        <v>4.2</v>
      </c>
      <c r="F146" s="194"/>
      <c r="G146" s="144"/>
      <c r="H146" s="194" t="s">
        <v>119</v>
      </c>
      <c r="I146" s="194"/>
      <c r="J146" s="91"/>
      <c r="K146" s="133">
        <v>3</v>
      </c>
      <c r="L146" s="141">
        <v>0.48194444444444445</v>
      </c>
      <c r="M146" s="141">
        <v>0.22291666666666665</v>
      </c>
      <c r="N146" s="194" t="s">
        <v>336</v>
      </c>
      <c r="O146" s="194" t="s">
        <v>286</v>
      </c>
      <c r="P146" s="91"/>
      <c r="Q146" s="91"/>
      <c r="R146" s="91"/>
      <c r="S146" s="91"/>
      <c r="T146" s="91"/>
      <c r="U146" s="91"/>
      <c r="V146" s="91"/>
      <c r="W146" s="91"/>
      <c r="X146" s="91"/>
      <c r="Y146" s="91"/>
      <c r="Z146" s="91"/>
      <c r="AA146" s="194"/>
      <c r="AB146" s="133"/>
      <c r="AC146" s="91"/>
      <c r="AD146" s="133">
        <v>16</v>
      </c>
      <c r="AE146" s="133">
        <v>7</v>
      </c>
      <c r="AF146" s="133">
        <v>8.8</v>
      </c>
      <c r="AG146" s="133">
        <v>8.8</v>
      </c>
      <c r="AH146" s="194">
        <v>9</v>
      </c>
      <c r="AI146" s="134">
        <v>8.8</v>
      </c>
      <c r="AJ146" s="91"/>
    </row>
    <row r="147" spans="1:36" ht="12.75">
      <c r="A147" s="133" t="s">
        <v>1618</v>
      </c>
      <c r="B147" s="194" t="s">
        <v>2483</v>
      </c>
      <c r="C147" s="139">
        <v>41931</v>
      </c>
      <c r="D147" s="141">
        <v>0.29930555555555555</v>
      </c>
      <c r="E147" s="133">
        <v>7.6</v>
      </c>
      <c r="F147" s="194" t="s">
        <v>116</v>
      </c>
      <c r="G147" s="195" t="s">
        <v>2225</v>
      </c>
      <c r="H147" s="194" t="s">
        <v>42</v>
      </c>
      <c r="I147" s="194" t="s">
        <v>630</v>
      </c>
      <c r="J147" s="91">
        <v>1</v>
      </c>
      <c r="K147" s="133">
        <v>1</v>
      </c>
      <c r="L147" s="141">
        <v>0.4673611111111111</v>
      </c>
      <c r="M147" s="141">
        <v>0.7222222222222222</v>
      </c>
      <c r="N147" s="194" t="s">
        <v>2529</v>
      </c>
      <c r="O147" s="194" t="s">
        <v>352</v>
      </c>
      <c r="P147" s="91"/>
      <c r="Q147" s="91"/>
      <c r="R147" s="91"/>
      <c r="S147" s="91"/>
      <c r="T147" s="91"/>
      <c r="U147" s="133"/>
      <c r="V147" s="91"/>
      <c r="W147" s="91"/>
      <c r="X147" s="91"/>
      <c r="Y147" s="91"/>
      <c r="Z147" s="91"/>
      <c r="AA147" s="194"/>
      <c r="AB147" s="133"/>
      <c r="AC147" s="91"/>
      <c r="AD147" s="133">
        <v>13.3</v>
      </c>
      <c r="AE147" s="133">
        <v>7</v>
      </c>
      <c r="AF147" s="133">
        <v>8</v>
      </c>
      <c r="AG147" s="133">
        <v>9</v>
      </c>
      <c r="AH147" s="194">
        <v>8.8</v>
      </c>
      <c r="AI147" s="134">
        <v>8.9</v>
      </c>
      <c r="AJ147" s="91"/>
    </row>
    <row r="148" spans="1:36" ht="12.75">
      <c r="A148" s="133"/>
      <c r="B148" s="133"/>
      <c r="C148" s="91"/>
      <c r="D148" s="91"/>
      <c r="E148" s="91"/>
      <c r="F148" s="91"/>
      <c r="G148" s="148"/>
      <c r="H148" s="133"/>
      <c r="I148" s="91"/>
      <c r="J148" s="91"/>
      <c r="K148" s="91"/>
      <c r="L148" s="91"/>
      <c r="M148" s="91"/>
      <c r="N148" s="91"/>
      <c r="O148" s="133"/>
      <c r="P148" s="91"/>
      <c r="Q148" s="91"/>
      <c r="R148" s="91"/>
      <c r="S148" s="91"/>
      <c r="T148" s="91"/>
      <c r="U148" s="91"/>
      <c r="V148" s="91"/>
      <c r="W148" s="91"/>
      <c r="X148" s="91"/>
      <c r="Y148" s="91"/>
      <c r="Z148" s="91"/>
      <c r="AA148" s="133"/>
      <c r="AB148" s="91"/>
      <c r="AC148" s="91"/>
      <c r="AD148" s="91"/>
      <c r="AE148" s="91"/>
      <c r="AF148" s="91"/>
      <c r="AG148" s="91"/>
      <c r="AH148" s="91"/>
      <c r="AI148" s="122"/>
      <c r="AJ148" s="91"/>
    </row>
    <row r="149" spans="1:36" ht="12.75">
      <c r="A149" s="133" t="s">
        <v>1632</v>
      </c>
      <c r="B149" s="194" t="s">
        <v>2434</v>
      </c>
      <c r="C149" s="139">
        <v>41748</v>
      </c>
      <c r="D149" s="141">
        <v>0.3055555555555555</v>
      </c>
      <c r="E149" s="133">
        <v>6</v>
      </c>
      <c r="F149" s="194"/>
      <c r="G149" s="195"/>
      <c r="H149" s="194" t="s">
        <v>42</v>
      </c>
      <c r="I149" s="194" t="s">
        <v>625</v>
      </c>
      <c r="J149" s="91"/>
      <c r="K149" s="133"/>
      <c r="L149" s="91"/>
      <c r="M149" s="91"/>
      <c r="N149" s="91"/>
      <c r="O149" s="194" t="s">
        <v>297</v>
      </c>
      <c r="P149" s="91"/>
      <c r="Q149" s="91"/>
      <c r="R149" s="91"/>
      <c r="S149" s="91"/>
      <c r="T149" s="91"/>
      <c r="U149" s="91"/>
      <c r="V149" s="91"/>
      <c r="W149" s="91"/>
      <c r="X149" s="91"/>
      <c r="Y149" s="91"/>
      <c r="Z149" s="91"/>
      <c r="AA149" s="194" t="s">
        <v>2530</v>
      </c>
      <c r="AB149" s="133"/>
      <c r="AC149" s="91"/>
      <c r="AD149" s="133">
        <v>3</v>
      </c>
      <c r="AE149" s="133">
        <v>6.5</v>
      </c>
      <c r="AF149" s="133">
        <v>14.2</v>
      </c>
      <c r="AG149" s="133">
        <v>14.3</v>
      </c>
      <c r="AH149" s="133"/>
      <c r="AI149" s="122">
        <v>14.25</v>
      </c>
      <c r="AJ149" s="194"/>
    </row>
    <row r="150" spans="1:36" ht="12.75">
      <c r="A150" s="133" t="s">
        <v>1632</v>
      </c>
      <c r="B150" s="194" t="s">
        <v>2434</v>
      </c>
      <c r="C150" s="139">
        <v>41777</v>
      </c>
      <c r="D150" s="141">
        <v>0.34375</v>
      </c>
      <c r="E150" s="133">
        <v>16</v>
      </c>
      <c r="F150" s="194"/>
      <c r="G150" s="195"/>
      <c r="H150" s="194" t="s">
        <v>624</v>
      </c>
      <c r="I150" s="194" t="s">
        <v>417</v>
      </c>
      <c r="J150" s="91"/>
      <c r="K150" s="133">
        <v>1</v>
      </c>
      <c r="L150" s="91"/>
      <c r="M150" s="91"/>
      <c r="N150" s="91"/>
      <c r="O150" s="194" t="s">
        <v>286</v>
      </c>
      <c r="P150" s="91"/>
      <c r="Q150" s="91"/>
      <c r="R150" s="91"/>
      <c r="S150" s="91"/>
      <c r="T150" s="91"/>
      <c r="U150" s="91"/>
      <c r="V150" s="91"/>
      <c r="W150" s="91"/>
      <c r="X150" s="91"/>
      <c r="Y150" s="91"/>
      <c r="Z150" s="133"/>
      <c r="AA150" s="194" t="s">
        <v>2531</v>
      </c>
      <c r="AB150" s="196"/>
      <c r="AC150" s="91"/>
      <c r="AD150" s="133">
        <v>15</v>
      </c>
      <c r="AE150" s="133">
        <v>6.6</v>
      </c>
      <c r="AF150" s="133">
        <v>10.5</v>
      </c>
      <c r="AG150" s="133">
        <v>10.6</v>
      </c>
      <c r="AH150" s="133"/>
      <c r="AI150" s="122">
        <v>10.55</v>
      </c>
      <c r="AJ150" s="91"/>
    </row>
    <row r="151" spans="1:36" ht="12.75">
      <c r="A151" s="133" t="s">
        <v>1632</v>
      </c>
      <c r="B151" s="194" t="s">
        <v>2434</v>
      </c>
      <c r="C151" s="217">
        <v>41840</v>
      </c>
      <c r="D151" s="141">
        <v>0.3125</v>
      </c>
      <c r="E151" s="133">
        <v>20</v>
      </c>
      <c r="F151" s="91"/>
      <c r="G151" s="144"/>
      <c r="H151" s="194" t="s">
        <v>42</v>
      </c>
      <c r="I151" s="194" t="s">
        <v>625</v>
      </c>
      <c r="J151" s="133"/>
      <c r="K151" s="133">
        <v>4</v>
      </c>
      <c r="L151" s="91"/>
      <c r="M151" s="91"/>
      <c r="N151" s="91"/>
      <c r="O151" s="194" t="s">
        <v>286</v>
      </c>
      <c r="P151" s="91"/>
      <c r="Q151" s="91"/>
      <c r="R151" s="91"/>
      <c r="S151" s="91"/>
      <c r="T151" s="91"/>
      <c r="U151" s="91"/>
      <c r="V151" s="91"/>
      <c r="W151" s="91"/>
      <c r="X151" s="91"/>
      <c r="Y151" s="91"/>
      <c r="Z151" s="91"/>
      <c r="AA151" s="194" t="s">
        <v>830</v>
      </c>
      <c r="AB151" s="133"/>
      <c r="AC151" s="91"/>
      <c r="AD151" s="133">
        <v>23</v>
      </c>
      <c r="AE151" s="133">
        <v>6.5</v>
      </c>
      <c r="AF151" s="133">
        <v>8</v>
      </c>
      <c r="AG151" s="133">
        <v>7.4</v>
      </c>
      <c r="AH151" s="91"/>
      <c r="AI151" s="134">
        <v>7.7</v>
      </c>
      <c r="AJ151" s="91"/>
    </row>
    <row r="152" spans="1:36" ht="12.75">
      <c r="A152" s="133" t="s">
        <v>1632</v>
      </c>
      <c r="B152" s="194" t="s">
        <v>2434</v>
      </c>
      <c r="C152" s="197">
        <v>41840</v>
      </c>
      <c r="D152" s="141">
        <v>0.3368055555555556</v>
      </c>
      <c r="E152" s="133">
        <v>20</v>
      </c>
      <c r="F152" s="91"/>
      <c r="G152" s="144"/>
      <c r="H152" s="194"/>
      <c r="I152" s="194"/>
      <c r="J152" s="133"/>
      <c r="K152" s="133"/>
      <c r="L152" s="91"/>
      <c r="M152" s="91"/>
      <c r="N152" s="91"/>
      <c r="O152" s="194" t="s">
        <v>286</v>
      </c>
      <c r="P152" s="91"/>
      <c r="Q152" s="91"/>
      <c r="R152" s="91"/>
      <c r="S152" s="91"/>
      <c r="T152" s="91"/>
      <c r="U152" s="91"/>
      <c r="V152" s="91"/>
      <c r="W152" s="91"/>
      <c r="X152" s="91"/>
      <c r="Y152" s="91"/>
      <c r="Z152" s="91"/>
      <c r="AA152" s="194" t="s">
        <v>830</v>
      </c>
      <c r="AB152" s="133"/>
      <c r="AC152" s="91"/>
      <c r="AD152" s="133">
        <v>23.5</v>
      </c>
      <c r="AE152" s="133">
        <v>6.5</v>
      </c>
      <c r="AF152" s="133">
        <v>8</v>
      </c>
      <c r="AG152" s="133">
        <v>6.5</v>
      </c>
      <c r="AH152" s="194">
        <v>7.8</v>
      </c>
      <c r="AI152" s="134">
        <v>7.9</v>
      </c>
      <c r="AJ152" s="91"/>
    </row>
    <row r="153" spans="1:36" ht="12.75">
      <c r="A153" s="133" t="s">
        <v>1632</v>
      </c>
      <c r="B153" s="194" t="s">
        <v>2434</v>
      </c>
      <c r="C153" s="139">
        <v>41903</v>
      </c>
      <c r="D153" s="141">
        <v>0.34375</v>
      </c>
      <c r="E153" s="133">
        <v>16</v>
      </c>
      <c r="F153" s="133"/>
      <c r="G153" s="144"/>
      <c r="H153" s="194" t="s">
        <v>63</v>
      </c>
      <c r="I153" s="194"/>
      <c r="J153" s="91"/>
      <c r="K153" s="133">
        <v>1</v>
      </c>
      <c r="L153" s="91"/>
      <c r="M153" s="91"/>
      <c r="N153" s="91"/>
      <c r="O153" s="133"/>
      <c r="P153" s="91"/>
      <c r="Q153" s="91"/>
      <c r="R153" s="91"/>
      <c r="S153" s="91"/>
      <c r="T153" s="91"/>
      <c r="U153" s="91"/>
      <c r="V153" s="91"/>
      <c r="W153" s="91"/>
      <c r="X153" s="91"/>
      <c r="Y153" s="91"/>
      <c r="Z153" s="91"/>
      <c r="AA153" s="194"/>
      <c r="AB153" s="196"/>
      <c r="AC153" s="91"/>
      <c r="AD153" s="133">
        <v>17</v>
      </c>
      <c r="AE153" s="133">
        <v>6.75</v>
      </c>
      <c r="AF153" s="133">
        <v>9.4</v>
      </c>
      <c r="AG153" s="133">
        <v>10</v>
      </c>
      <c r="AH153" s="133"/>
      <c r="AI153" s="122">
        <v>9.7</v>
      </c>
      <c r="AJ153" s="194">
        <v>4</v>
      </c>
    </row>
    <row r="154" spans="1:36" ht="12.75">
      <c r="A154" s="133" t="s">
        <v>1632</v>
      </c>
      <c r="B154" s="194" t="s">
        <v>2434</v>
      </c>
      <c r="C154" s="217">
        <v>41931</v>
      </c>
      <c r="D154" s="141">
        <v>0.3229166666666667</v>
      </c>
      <c r="E154" s="133">
        <v>13</v>
      </c>
      <c r="F154" s="194" t="s">
        <v>58</v>
      </c>
      <c r="G154" s="195" t="s">
        <v>633</v>
      </c>
      <c r="H154" s="194" t="s">
        <v>42</v>
      </c>
      <c r="I154" s="194"/>
      <c r="J154" s="133"/>
      <c r="K154" s="133">
        <v>5</v>
      </c>
      <c r="L154" s="91"/>
      <c r="M154" s="91"/>
      <c r="N154" s="91"/>
      <c r="O154" s="194" t="s">
        <v>297</v>
      </c>
      <c r="P154" s="91"/>
      <c r="Q154" s="91"/>
      <c r="R154" s="91"/>
      <c r="S154" s="91"/>
      <c r="T154" s="91"/>
      <c r="U154" s="91"/>
      <c r="V154" s="91"/>
      <c r="W154" s="91"/>
      <c r="X154" s="91"/>
      <c r="Y154" s="91"/>
      <c r="Z154" s="91"/>
      <c r="AA154" s="194"/>
      <c r="AB154" s="196"/>
      <c r="AC154" s="91"/>
      <c r="AD154" s="133">
        <v>13.5</v>
      </c>
      <c r="AE154" s="133">
        <v>6.75</v>
      </c>
      <c r="AF154" s="133">
        <v>9.95</v>
      </c>
      <c r="AG154" s="133">
        <v>9.85</v>
      </c>
      <c r="AH154" s="194"/>
      <c r="AI154" s="134">
        <v>9.9</v>
      </c>
      <c r="AJ154" s="91"/>
    </row>
    <row r="155" spans="1:36" ht="12.75">
      <c r="A155" s="133"/>
      <c r="B155" s="133"/>
      <c r="C155" s="91"/>
      <c r="D155" s="91"/>
      <c r="E155" s="91"/>
      <c r="F155" s="91"/>
      <c r="G155" s="148"/>
      <c r="H155" s="133"/>
      <c r="I155" s="91"/>
      <c r="J155" s="91"/>
      <c r="K155" s="91"/>
      <c r="L155" s="91"/>
      <c r="M155" s="91"/>
      <c r="N155" s="91"/>
      <c r="O155" s="133"/>
      <c r="P155" s="91"/>
      <c r="Q155" s="91"/>
      <c r="R155" s="91"/>
      <c r="S155" s="91"/>
      <c r="T155" s="91"/>
      <c r="U155" s="91"/>
      <c r="V155" s="91"/>
      <c r="W155" s="91"/>
      <c r="X155" s="91"/>
      <c r="Y155" s="91"/>
      <c r="Z155" s="91"/>
      <c r="AA155" s="133"/>
      <c r="AB155" s="91"/>
      <c r="AC155" s="91"/>
      <c r="AD155" s="91"/>
      <c r="AE155" s="91"/>
      <c r="AF155" s="91"/>
      <c r="AG155" s="91"/>
      <c r="AH155" s="91"/>
      <c r="AI155" s="122"/>
      <c r="AJ155" s="91"/>
    </row>
    <row r="156" spans="1:36" ht="12.75">
      <c r="A156" s="194" t="s">
        <v>2096</v>
      </c>
      <c r="B156" s="194" t="s">
        <v>1649</v>
      </c>
      <c r="C156" s="139">
        <v>41748</v>
      </c>
      <c r="D156" s="141">
        <v>0.5347222222222222</v>
      </c>
      <c r="E156" s="133">
        <v>15</v>
      </c>
      <c r="F156" s="194" t="s">
        <v>2001</v>
      </c>
      <c r="G156" s="195" t="s">
        <v>2532</v>
      </c>
      <c r="H156" s="194" t="s">
        <v>1534</v>
      </c>
      <c r="I156" s="194" t="s">
        <v>630</v>
      </c>
      <c r="J156" s="133"/>
      <c r="K156" s="196">
        <v>3</v>
      </c>
      <c r="L156" s="91"/>
      <c r="M156" s="91"/>
      <c r="N156" s="91"/>
      <c r="O156" s="194" t="s">
        <v>297</v>
      </c>
      <c r="P156" s="91"/>
      <c r="Q156" s="91"/>
      <c r="R156" s="91"/>
      <c r="S156" s="91"/>
      <c r="T156" s="91"/>
      <c r="U156" s="91"/>
      <c r="V156" s="91"/>
      <c r="W156" s="91"/>
      <c r="X156" s="91"/>
      <c r="Y156" s="91"/>
      <c r="Z156" s="133"/>
      <c r="AA156" s="194" t="s">
        <v>2533</v>
      </c>
      <c r="AB156" s="133"/>
      <c r="AC156" s="91"/>
      <c r="AD156" s="133">
        <v>7</v>
      </c>
      <c r="AE156" s="133">
        <v>6.1</v>
      </c>
      <c r="AF156" s="133">
        <v>13</v>
      </c>
      <c r="AG156" s="133">
        <v>13</v>
      </c>
      <c r="AH156" s="133"/>
      <c r="AI156" s="122">
        <v>13</v>
      </c>
      <c r="AJ156" s="91"/>
    </row>
    <row r="157" spans="1:36" ht="12.75">
      <c r="A157" s="194" t="s">
        <v>2096</v>
      </c>
      <c r="B157" s="194" t="s">
        <v>1649</v>
      </c>
      <c r="C157" s="139">
        <v>41777</v>
      </c>
      <c r="D157" s="141">
        <v>0.5111111111111112</v>
      </c>
      <c r="E157" s="133">
        <v>20</v>
      </c>
      <c r="F157" s="91" t="s">
        <v>314</v>
      </c>
      <c r="G157" s="195" t="s">
        <v>672</v>
      </c>
      <c r="H157" s="194" t="s">
        <v>2534</v>
      </c>
      <c r="I157" s="194" t="s">
        <v>417</v>
      </c>
      <c r="J157" s="91">
        <v>1</v>
      </c>
      <c r="K157" s="133">
        <v>1</v>
      </c>
      <c r="L157" s="91"/>
      <c r="M157" s="91"/>
      <c r="N157" s="91"/>
      <c r="O157" s="194" t="s">
        <v>286</v>
      </c>
      <c r="P157" s="91"/>
      <c r="Q157" s="91"/>
      <c r="R157" s="91"/>
      <c r="S157" s="91"/>
      <c r="T157" s="91"/>
      <c r="U157" s="91" t="s">
        <v>551</v>
      </c>
      <c r="V157" s="91"/>
      <c r="W157" s="91"/>
      <c r="X157" s="91"/>
      <c r="Y157" s="91"/>
      <c r="Z157" s="91"/>
      <c r="AA157" s="194" t="s">
        <v>2535</v>
      </c>
      <c r="AB157" s="133"/>
      <c r="AC157" s="91"/>
      <c r="AD157" s="133">
        <v>17</v>
      </c>
      <c r="AE157" s="133">
        <v>6.7</v>
      </c>
      <c r="AF157" s="133">
        <v>9</v>
      </c>
      <c r="AG157" s="133">
        <v>9.2</v>
      </c>
      <c r="AH157" s="133"/>
      <c r="AI157" s="134">
        <v>9.1</v>
      </c>
      <c r="AJ157" s="91"/>
    </row>
    <row r="158" spans="1:36" ht="12.75">
      <c r="A158" s="194" t="s">
        <v>2096</v>
      </c>
      <c r="B158" s="194" t="s">
        <v>2101</v>
      </c>
      <c r="C158" s="139">
        <v>41810</v>
      </c>
      <c r="D158" s="198">
        <v>0.40625</v>
      </c>
      <c r="E158" s="133">
        <v>16.5</v>
      </c>
      <c r="F158" s="194" t="s">
        <v>314</v>
      </c>
      <c r="G158" s="195" t="s">
        <v>2536</v>
      </c>
      <c r="H158" s="194"/>
      <c r="I158" s="194" t="s">
        <v>625</v>
      </c>
      <c r="J158" s="91"/>
      <c r="K158" s="133">
        <v>6</v>
      </c>
      <c r="L158" s="91"/>
      <c r="M158" s="91"/>
      <c r="N158" s="91"/>
      <c r="O158" s="194"/>
      <c r="P158" s="91"/>
      <c r="Q158" s="91"/>
      <c r="R158" s="91"/>
      <c r="S158" s="91"/>
      <c r="T158" s="91"/>
      <c r="U158" s="91" t="s">
        <v>551</v>
      </c>
      <c r="V158" s="91"/>
      <c r="W158" s="91"/>
      <c r="X158" s="91"/>
      <c r="Y158" s="91"/>
      <c r="Z158" s="91"/>
      <c r="AA158" s="194" t="s">
        <v>2537</v>
      </c>
      <c r="AB158" s="133"/>
      <c r="AC158" s="91"/>
      <c r="AD158" s="133">
        <v>19</v>
      </c>
      <c r="AE158" s="133">
        <v>6.7</v>
      </c>
      <c r="AF158" s="133">
        <v>7.2</v>
      </c>
      <c r="AG158" s="133">
        <v>7.4</v>
      </c>
      <c r="AH158" s="133">
        <v>7.3</v>
      </c>
      <c r="AI158" s="134">
        <v>7.3</v>
      </c>
      <c r="AJ158" s="91"/>
    </row>
    <row r="159" spans="1:36" ht="12.75">
      <c r="A159" s="194" t="s">
        <v>2096</v>
      </c>
      <c r="B159" s="194" t="s">
        <v>1649</v>
      </c>
      <c r="C159" s="139">
        <v>41839</v>
      </c>
      <c r="D159" s="141">
        <v>0.4618055555555556</v>
      </c>
      <c r="E159" s="133">
        <v>26</v>
      </c>
      <c r="F159" s="194"/>
      <c r="G159" s="195" t="s">
        <v>627</v>
      </c>
      <c r="H159" s="194" t="s">
        <v>1534</v>
      </c>
      <c r="I159" s="194" t="s">
        <v>625</v>
      </c>
      <c r="J159" s="133"/>
      <c r="K159" s="133">
        <v>2</v>
      </c>
      <c r="L159" s="91"/>
      <c r="M159" s="91"/>
      <c r="N159" s="91"/>
      <c r="O159" s="194" t="s">
        <v>286</v>
      </c>
      <c r="P159" s="91"/>
      <c r="Q159" s="91"/>
      <c r="R159" s="91"/>
      <c r="S159" s="91"/>
      <c r="T159" s="91"/>
      <c r="U159" s="91" t="s">
        <v>551</v>
      </c>
      <c r="V159" s="91"/>
      <c r="W159" s="91"/>
      <c r="X159" s="91"/>
      <c r="Y159" s="91"/>
      <c r="Z159" s="91"/>
      <c r="AA159" s="194" t="s">
        <v>2538</v>
      </c>
      <c r="AB159" s="133"/>
      <c r="AC159" s="91"/>
      <c r="AD159" s="133"/>
      <c r="AE159" s="133">
        <v>6.6</v>
      </c>
      <c r="AF159" s="133">
        <v>6.2</v>
      </c>
      <c r="AG159" s="133">
        <v>6.3</v>
      </c>
      <c r="AH159" s="133"/>
      <c r="AI159" s="134">
        <v>6.25</v>
      </c>
      <c r="AJ159" s="91"/>
    </row>
    <row r="160" spans="1:36" ht="12.75">
      <c r="A160" s="194" t="s">
        <v>2096</v>
      </c>
      <c r="B160" s="194" t="s">
        <v>2539</v>
      </c>
      <c r="C160" s="93">
        <v>41867</v>
      </c>
      <c r="D160" s="94">
        <v>0.4444444444444444</v>
      </c>
      <c r="E160" s="194">
        <v>19</v>
      </c>
      <c r="F160" s="194" t="s">
        <v>2462</v>
      </c>
      <c r="G160" s="148" t="s">
        <v>2491</v>
      </c>
      <c r="H160" s="194" t="s">
        <v>624</v>
      </c>
      <c r="I160" s="194" t="s">
        <v>625</v>
      </c>
      <c r="J160" s="91"/>
      <c r="K160" s="194">
        <v>1</v>
      </c>
      <c r="L160" s="91"/>
      <c r="M160" s="91"/>
      <c r="N160" s="91"/>
      <c r="O160" s="194" t="s">
        <v>297</v>
      </c>
      <c r="P160" s="91"/>
      <c r="Q160" s="91"/>
      <c r="R160" s="91"/>
      <c r="S160" s="91"/>
      <c r="T160" s="91"/>
      <c r="U160" s="91" t="s">
        <v>551</v>
      </c>
      <c r="V160" s="91"/>
      <c r="W160" s="91"/>
      <c r="X160" s="91"/>
      <c r="Y160" s="91"/>
      <c r="Z160" s="91"/>
      <c r="AA160" s="194" t="s">
        <v>2540</v>
      </c>
      <c r="AB160" s="91"/>
      <c r="AC160" s="91"/>
      <c r="AD160" s="194">
        <v>22</v>
      </c>
      <c r="AE160" s="194">
        <v>6.8</v>
      </c>
      <c r="AF160" s="194">
        <v>7.3</v>
      </c>
      <c r="AG160" s="194">
        <v>7.3</v>
      </c>
      <c r="AH160" s="194"/>
      <c r="AI160" s="122">
        <v>7.3</v>
      </c>
      <c r="AJ160" s="91"/>
    </row>
    <row r="161" spans="1:36" ht="12.75">
      <c r="A161" s="194" t="s">
        <v>2096</v>
      </c>
      <c r="B161" s="194" t="s">
        <v>2267</v>
      </c>
      <c r="C161" s="93">
        <v>41901</v>
      </c>
      <c r="D161" s="94">
        <v>0.5750000000000001</v>
      </c>
      <c r="E161" s="194">
        <v>14.5</v>
      </c>
      <c r="F161" s="194" t="s">
        <v>279</v>
      </c>
      <c r="G161" s="148" t="s">
        <v>705</v>
      </c>
      <c r="H161" s="194" t="s">
        <v>119</v>
      </c>
      <c r="I161" s="194" t="s">
        <v>625</v>
      </c>
      <c r="J161" s="196"/>
      <c r="K161" s="194">
        <v>3</v>
      </c>
      <c r="L161" s="91"/>
      <c r="M161" s="91"/>
      <c r="N161" s="91"/>
      <c r="O161" s="91" t="s">
        <v>297</v>
      </c>
      <c r="P161" s="236"/>
      <c r="Q161" s="91"/>
      <c r="R161" s="91"/>
      <c r="S161" s="91"/>
      <c r="T161" s="91"/>
      <c r="U161" s="91" t="s">
        <v>551</v>
      </c>
      <c r="V161" s="91"/>
      <c r="W161" s="91"/>
      <c r="X161" s="91"/>
      <c r="Y161" s="91"/>
      <c r="Z161" s="91"/>
      <c r="AA161" s="194" t="s">
        <v>2541</v>
      </c>
      <c r="AB161" s="91"/>
      <c r="AC161" s="91"/>
      <c r="AD161" s="194">
        <v>18</v>
      </c>
      <c r="AE161" s="194">
        <v>6.7</v>
      </c>
      <c r="AF161" s="194">
        <v>7.5</v>
      </c>
      <c r="AG161" s="194">
        <v>7.5</v>
      </c>
      <c r="AH161" s="194"/>
      <c r="AI161" s="122">
        <v>7.5</v>
      </c>
      <c r="AJ161" s="91"/>
    </row>
    <row r="163" spans="1:36" ht="12.75">
      <c r="A163" s="193"/>
      <c r="B163" s="193"/>
      <c r="C163" s="193"/>
      <c r="D163" s="193"/>
      <c r="E163" s="193"/>
      <c r="F163" s="193"/>
      <c r="G163" s="193"/>
      <c r="H163" s="193"/>
      <c r="I163" s="193"/>
      <c r="J163" s="193"/>
      <c r="K163" s="193"/>
      <c r="L163" s="193"/>
      <c r="M163" s="193"/>
      <c r="N163" s="193"/>
      <c r="O163" s="193"/>
      <c r="P163" s="193"/>
      <c r="Q163" s="193"/>
      <c r="R163" s="193"/>
      <c r="S163" s="193"/>
      <c r="T163" s="193"/>
      <c r="U163" s="193"/>
      <c r="V163" s="193"/>
      <c r="W163" s="193"/>
      <c r="X163" s="193"/>
      <c r="Y163" s="193"/>
      <c r="Z163" s="193"/>
      <c r="AA163" s="193"/>
      <c r="AB163" s="193"/>
      <c r="AC163" s="193"/>
      <c r="AD163" s="193"/>
      <c r="AE163" s="193"/>
      <c r="AF163" s="193"/>
      <c r="AG163" s="193"/>
      <c r="AH163" s="193"/>
      <c r="AI163" s="193"/>
      <c r="AJ163" s="193"/>
    </row>
    <row r="165" spans="2:7" ht="78.75">
      <c r="B165" t="s">
        <v>2542</v>
      </c>
      <c r="G165" t="s">
        <v>2543</v>
      </c>
    </row>
    <row r="166" spans="1:23" ht="171">
      <c r="A166" s="237"/>
      <c r="B166" s="237" t="s">
        <v>0</v>
      </c>
      <c r="C166" s="237" t="s">
        <v>2</v>
      </c>
      <c r="D166" s="237" t="s">
        <v>3</v>
      </c>
      <c r="E166" s="237" t="s">
        <v>4</v>
      </c>
      <c r="F166" s="237" t="s">
        <v>5</v>
      </c>
      <c r="G166" s="237" t="s">
        <v>2544</v>
      </c>
      <c r="H166" s="237" t="s">
        <v>2545</v>
      </c>
      <c r="I166" s="237" t="s">
        <v>2546</v>
      </c>
      <c r="J166" s="237" t="s">
        <v>2547</v>
      </c>
      <c r="K166" s="237" t="s">
        <v>2548</v>
      </c>
      <c r="L166" s="237"/>
      <c r="M166" s="237" t="s">
        <v>2549</v>
      </c>
      <c r="N166" s="237"/>
      <c r="O166" s="237"/>
      <c r="P166" s="237"/>
      <c r="Q166" s="237"/>
      <c r="R166" s="237"/>
      <c r="S166" s="237"/>
      <c r="T166" s="237"/>
      <c r="U166" s="237"/>
      <c r="V166" s="237"/>
      <c r="W166" s="237"/>
    </row>
    <row r="167" spans="1:23" ht="27" thickBot="1">
      <c r="A167" s="238"/>
      <c r="B167" s="238"/>
      <c r="C167" s="238"/>
      <c r="D167" s="238"/>
      <c r="E167" s="238"/>
      <c r="F167" s="238"/>
      <c r="G167" s="238"/>
      <c r="H167" s="238"/>
      <c r="I167" s="238" t="s">
        <v>2550</v>
      </c>
      <c r="J167" s="238"/>
      <c r="K167" s="238"/>
      <c r="L167" s="238"/>
      <c r="M167" s="238"/>
      <c r="N167" s="238" t="s">
        <v>1695</v>
      </c>
      <c r="O167" s="238" t="s">
        <v>1740</v>
      </c>
      <c r="P167" s="238" t="s">
        <v>1769</v>
      </c>
      <c r="Q167" s="238" t="s">
        <v>1802</v>
      </c>
      <c r="R167" s="238" t="s">
        <v>1863</v>
      </c>
      <c r="S167" s="238" t="s">
        <v>1827</v>
      </c>
      <c r="T167" s="238" t="s">
        <v>1838</v>
      </c>
      <c r="U167" s="238" t="s">
        <v>1847</v>
      </c>
      <c r="V167" s="238" t="s">
        <v>2551</v>
      </c>
      <c r="W167" s="238" t="s">
        <v>2552</v>
      </c>
    </row>
    <row r="168" spans="2:23" ht="12.75">
      <c r="B168" t="s">
        <v>2112</v>
      </c>
      <c r="M168" t="s">
        <v>2553</v>
      </c>
      <c r="N168">
        <v>0</v>
      </c>
      <c r="O168">
        <v>10.7</v>
      </c>
      <c r="P168">
        <v>10.8</v>
      </c>
      <c r="Q168">
        <v>11.5</v>
      </c>
      <c r="R168">
        <v>10.9</v>
      </c>
      <c r="S168">
        <v>11.03</v>
      </c>
      <c r="T168">
        <v>8.68</v>
      </c>
      <c r="U168">
        <v>10.47</v>
      </c>
      <c r="V168">
        <v>7</v>
      </c>
      <c r="W168">
        <v>10.3</v>
      </c>
    </row>
    <row r="169" spans="1:23" ht="12.75">
      <c r="A169">
        <v>-1</v>
      </c>
      <c r="B169" t="s">
        <v>1695</v>
      </c>
      <c r="C169" s="51">
        <v>41777</v>
      </c>
      <c r="D169">
        <v>815</v>
      </c>
      <c r="E169" t="s">
        <v>2401</v>
      </c>
      <c r="H169">
        <v>0</v>
      </c>
      <c r="I169">
        <v>0</v>
      </c>
      <c r="J169">
        <v>0</v>
      </c>
      <c r="K169" t="s">
        <v>2554</v>
      </c>
      <c r="M169" t="s">
        <v>2555</v>
      </c>
      <c r="N169">
        <v>0</v>
      </c>
      <c r="O169">
        <v>8.4</v>
      </c>
      <c r="P169">
        <v>8.7</v>
      </c>
      <c r="Q169">
        <v>8.5</v>
      </c>
      <c r="R169">
        <v>8.6</v>
      </c>
      <c r="S169">
        <v>8.07</v>
      </c>
      <c r="T169">
        <v>6.87</v>
      </c>
      <c r="U169">
        <v>6.71</v>
      </c>
      <c r="V169">
        <v>7</v>
      </c>
      <c r="W169">
        <v>8.5</v>
      </c>
    </row>
    <row r="170" spans="2:23" ht="12.75">
      <c r="B170" t="s">
        <v>1695</v>
      </c>
      <c r="C170" s="51">
        <v>41840</v>
      </c>
      <c r="D170">
        <v>805</v>
      </c>
      <c r="E170" t="s">
        <v>300</v>
      </c>
      <c r="H170">
        <v>0</v>
      </c>
      <c r="I170">
        <v>0</v>
      </c>
      <c r="J170">
        <v>0</v>
      </c>
      <c r="K170" t="s">
        <v>2554</v>
      </c>
      <c r="M170" t="s">
        <v>2556</v>
      </c>
      <c r="N170">
        <v>0</v>
      </c>
      <c r="O170">
        <v>7.4</v>
      </c>
      <c r="P170">
        <v>7.27</v>
      </c>
      <c r="Q170">
        <v>7.5</v>
      </c>
      <c r="R170">
        <v>7.31</v>
      </c>
      <c r="S170">
        <v>7.01</v>
      </c>
      <c r="T170">
        <v>8.03</v>
      </c>
      <c r="U170">
        <v>6.85</v>
      </c>
      <c r="V170">
        <v>7</v>
      </c>
      <c r="W170">
        <v>7.5</v>
      </c>
    </row>
    <row r="171" spans="1:23" ht="12.75">
      <c r="A171" t="s">
        <v>2557</v>
      </c>
      <c r="B171" t="s">
        <v>1695</v>
      </c>
      <c r="C171" s="51">
        <v>41840</v>
      </c>
      <c r="D171">
        <v>730</v>
      </c>
      <c r="E171" t="s">
        <v>300</v>
      </c>
      <c r="H171">
        <v>0</v>
      </c>
      <c r="I171">
        <v>0</v>
      </c>
      <c r="J171">
        <v>0</v>
      </c>
      <c r="K171" t="s">
        <v>2554</v>
      </c>
      <c r="M171" t="s">
        <v>2558</v>
      </c>
      <c r="N171">
        <v>0</v>
      </c>
      <c r="O171">
        <v>8.71</v>
      </c>
      <c r="P171">
        <v>8.4</v>
      </c>
      <c r="Q171">
        <v>8.82</v>
      </c>
      <c r="R171">
        <v>8.9</v>
      </c>
      <c r="S171">
        <v>8.6</v>
      </c>
      <c r="T171">
        <v>8.74</v>
      </c>
      <c r="U171">
        <v>8.7</v>
      </c>
      <c r="V171">
        <v>7</v>
      </c>
      <c r="W171">
        <v>7.4</v>
      </c>
    </row>
    <row r="172" spans="2:23" ht="12.75">
      <c r="B172" t="s">
        <v>1695</v>
      </c>
      <c r="C172" s="51">
        <v>41869</v>
      </c>
      <c r="D172">
        <v>725</v>
      </c>
      <c r="H172">
        <v>0</v>
      </c>
      <c r="I172">
        <v>0</v>
      </c>
      <c r="J172">
        <v>0</v>
      </c>
      <c r="K172" t="s">
        <v>2554</v>
      </c>
      <c r="M172" t="s">
        <v>2559</v>
      </c>
      <c r="N172">
        <v>0</v>
      </c>
      <c r="O172">
        <v>8.77</v>
      </c>
      <c r="P172">
        <v>9</v>
      </c>
      <c r="Q172">
        <v>8.93</v>
      </c>
      <c r="R172">
        <v>8.86</v>
      </c>
      <c r="U172">
        <v>8</v>
      </c>
      <c r="V172">
        <v>7</v>
      </c>
      <c r="W172">
        <v>8.3</v>
      </c>
    </row>
    <row r="173" spans="2:13" ht="12.75">
      <c r="B173" t="s">
        <v>1695</v>
      </c>
      <c r="C173" s="51">
        <v>41903</v>
      </c>
      <c r="D173">
        <v>815</v>
      </c>
      <c r="H173">
        <v>0</v>
      </c>
      <c r="I173">
        <v>0</v>
      </c>
      <c r="J173">
        <v>0</v>
      </c>
      <c r="K173" t="s">
        <v>2554</v>
      </c>
      <c r="M173" t="s">
        <v>2560</v>
      </c>
    </row>
    <row r="174" spans="2:11" ht="12.75">
      <c r="B174" t="s">
        <v>1695</v>
      </c>
      <c r="C174" s="51">
        <v>41932</v>
      </c>
      <c r="D174">
        <v>745</v>
      </c>
      <c r="E174" t="s">
        <v>300</v>
      </c>
      <c r="H174">
        <v>0</v>
      </c>
      <c r="K174" t="s">
        <v>2554</v>
      </c>
    </row>
    <row r="175" spans="5:10" ht="26.25">
      <c r="E175" t="s">
        <v>2561</v>
      </c>
      <c r="G175" t="e">
        <v>#NUM!</v>
      </c>
      <c r="H175" t="e">
        <v>#NUM!</v>
      </c>
      <c r="I175" t="e">
        <v>#NUM!</v>
      </c>
      <c r="J175" t="e">
        <v>#NUM!</v>
      </c>
    </row>
    <row r="176" ht="39">
      <c r="M176" t="s">
        <v>2562</v>
      </c>
    </row>
    <row r="177" spans="2:22" ht="39">
      <c r="B177" t="s">
        <v>19</v>
      </c>
      <c r="M177" t="s">
        <v>2563</v>
      </c>
      <c r="O177">
        <v>105.6</v>
      </c>
      <c r="P177">
        <v>107</v>
      </c>
      <c r="Q177">
        <v>114</v>
      </c>
      <c r="R177">
        <v>108.2</v>
      </c>
      <c r="S177">
        <v>104.1</v>
      </c>
      <c r="T177">
        <v>108.4</v>
      </c>
      <c r="U177">
        <v>102</v>
      </c>
      <c r="V177">
        <v>75</v>
      </c>
    </row>
    <row r="178" spans="2:22" ht="39">
      <c r="B178" t="s">
        <v>1740</v>
      </c>
      <c r="C178" s="51">
        <v>41777</v>
      </c>
      <c r="D178">
        <v>655</v>
      </c>
      <c r="G178">
        <v>10.7</v>
      </c>
      <c r="H178">
        <v>10.7</v>
      </c>
      <c r="I178">
        <v>10.7</v>
      </c>
      <c r="J178">
        <v>10.7</v>
      </c>
      <c r="K178">
        <v>105.6</v>
      </c>
      <c r="M178" t="s">
        <v>2564</v>
      </c>
      <c r="O178">
        <v>92.9</v>
      </c>
      <c r="P178">
        <v>95.4</v>
      </c>
      <c r="Q178">
        <v>94</v>
      </c>
      <c r="R178">
        <v>94.4</v>
      </c>
      <c r="S178">
        <v>85.5</v>
      </c>
      <c r="T178">
        <v>99.9</v>
      </c>
      <c r="U178">
        <v>103</v>
      </c>
      <c r="V178">
        <v>75</v>
      </c>
    </row>
    <row r="179" spans="1:22" ht="39">
      <c r="A179">
        <v>-2</v>
      </c>
      <c r="B179" t="s">
        <v>1740</v>
      </c>
      <c r="C179" s="51">
        <v>41777</v>
      </c>
      <c r="D179">
        <v>655</v>
      </c>
      <c r="E179" t="s">
        <v>280</v>
      </c>
      <c r="G179">
        <v>10.7</v>
      </c>
      <c r="M179" t="s">
        <v>2565</v>
      </c>
      <c r="O179">
        <v>87</v>
      </c>
      <c r="P179">
        <v>86.3</v>
      </c>
      <c r="Q179">
        <v>87.1</v>
      </c>
      <c r="R179">
        <v>86.8</v>
      </c>
      <c r="S179">
        <v>83.5</v>
      </c>
      <c r="T179">
        <v>84.5</v>
      </c>
      <c r="U179">
        <v>80.7</v>
      </c>
      <c r="V179">
        <v>75</v>
      </c>
    </row>
    <row r="180" spans="2:22" ht="39">
      <c r="B180" t="s">
        <v>1740</v>
      </c>
      <c r="C180" s="51">
        <v>41812</v>
      </c>
      <c r="D180">
        <v>710</v>
      </c>
      <c r="E180" t="s">
        <v>280</v>
      </c>
      <c r="G180">
        <v>8.4</v>
      </c>
      <c r="H180">
        <v>8.4</v>
      </c>
      <c r="I180">
        <v>8.4</v>
      </c>
      <c r="J180">
        <v>8.4</v>
      </c>
      <c r="K180">
        <v>92.9</v>
      </c>
      <c r="M180" t="s">
        <v>2566</v>
      </c>
      <c r="O180">
        <v>91.7</v>
      </c>
      <c r="P180">
        <v>91.5</v>
      </c>
      <c r="Q180">
        <v>92.4</v>
      </c>
      <c r="R180">
        <v>91.7</v>
      </c>
      <c r="S180">
        <v>90.1</v>
      </c>
      <c r="T180">
        <v>97.1</v>
      </c>
      <c r="U180">
        <v>96.7</v>
      </c>
      <c r="V180">
        <v>75</v>
      </c>
    </row>
    <row r="181" spans="2:22" ht="39">
      <c r="B181" t="s">
        <v>1740</v>
      </c>
      <c r="C181" s="51">
        <v>41840</v>
      </c>
      <c r="D181">
        <v>605</v>
      </c>
      <c r="E181" t="s">
        <v>300</v>
      </c>
      <c r="G181">
        <v>7.4</v>
      </c>
      <c r="H181">
        <v>7.4</v>
      </c>
      <c r="I181">
        <v>7.4</v>
      </c>
      <c r="J181">
        <v>7.4</v>
      </c>
      <c r="K181">
        <v>87</v>
      </c>
      <c r="M181" t="s">
        <v>2567</v>
      </c>
      <c r="O181">
        <v>89</v>
      </c>
      <c r="P181">
        <v>93.7</v>
      </c>
      <c r="Q181">
        <v>93</v>
      </c>
      <c r="R181">
        <v>92.2</v>
      </c>
      <c r="U181">
        <v>82</v>
      </c>
      <c r="V181">
        <v>75</v>
      </c>
    </row>
    <row r="182" spans="2:22" ht="12.75">
      <c r="B182" t="s">
        <v>1740</v>
      </c>
      <c r="C182" s="51">
        <v>41868</v>
      </c>
      <c r="D182">
        <v>700</v>
      </c>
      <c r="E182" t="s">
        <v>300</v>
      </c>
      <c r="G182">
        <v>8.71</v>
      </c>
      <c r="H182">
        <v>8.71</v>
      </c>
      <c r="I182">
        <v>8.71</v>
      </c>
      <c r="J182">
        <v>8.71</v>
      </c>
      <c r="K182">
        <v>91.7</v>
      </c>
      <c r="V182">
        <v>75</v>
      </c>
    </row>
    <row r="183" spans="2:22" ht="12.75">
      <c r="B183" t="s">
        <v>1745</v>
      </c>
      <c r="C183" s="51">
        <v>41903</v>
      </c>
      <c r="D183">
        <v>612</v>
      </c>
      <c r="E183" t="s">
        <v>300</v>
      </c>
      <c r="G183">
        <v>8.77</v>
      </c>
      <c r="H183">
        <v>8.77</v>
      </c>
      <c r="I183">
        <v>8.77</v>
      </c>
      <c r="J183">
        <v>8.77</v>
      </c>
      <c r="K183">
        <v>89</v>
      </c>
      <c r="V183">
        <v>75</v>
      </c>
    </row>
    <row r="184" spans="2:11" ht="12.75">
      <c r="B184" t="s">
        <v>1740</v>
      </c>
      <c r="C184" s="51">
        <v>41931</v>
      </c>
      <c r="D184">
        <v>550</v>
      </c>
      <c r="E184" t="s">
        <v>300</v>
      </c>
      <c r="G184">
        <v>9.86</v>
      </c>
      <c r="H184">
        <v>9.86</v>
      </c>
      <c r="K184">
        <v>96</v>
      </c>
    </row>
    <row r="185" spans="5:11" ht="26.25">
      <c r="E185" t="s">
        <v>2568</v>
      </c>
      <c r="G185">
        <v>9.15</v>
      </c>
      <c r="H185">
        <v>8.91</v>
      </c>
      <c r="I185">
        <v>8.73</v>
      </c>
      <c r="J185">
        <v>8.73</v>
      </c>
      <c r="K185">
        <v>93.5</v>
      </c>
    </row>
    <row r="187" ht="12.75">
      <c r="B187" t="s">
        <v>20</v>
      </c>
    </row>
    <row r="188" spans="2:11" ht="12.75">
      <c r="B188" t="s">
        <v>1769</v>
      </c>
      <c r="C188" s="51">
        <v>41777</v>
      </c>
      <c r="D188">
        <v>735</v>
      </c>
      <c r="G188">
        <v>10.8</v>
      </c>
      <c r="H188">
        <v>10.8</v>
      </c>
      <c r="I188">
        <v>10.8</v>
      </c>
      <c r="J188">
        <v>10.8</v>
      </c>
      <c r="K188">
        <v>107</v>
      </c>
    </row>
    <row r="189" spans="2:11" ht="12.75">
      <c r="B189" t="s">
        <v>1769</v>
      </c>
      <c r="C189" s="51">
        <v>41812</v>
      </c>
      <c r="D189">
        <v>740</v>
      </c>
      <c r="E189" t="s">
        <v>280</v>
      </c>
      <c r="G189">
        <v>8.7</v>
      </c>
      <c r="H189">
        <v>8.7</v>
      </c>
      <c r="I189">
        <v>8.7</v>
      </c>
      <c r="J189">
        <v>8.7</v>
      </c>
      <c r="K189">
        <v>95.4</v>
      </c>
    </row>
    <row r="190" spans="2:7" ht="12.75">
      <c r="B190" t="s">
        <v>1769</v>
      </c>
      <c r="C190" s="51">
        <v>41812</v>
      </c>
      <c r="D190">
        <v>741</v>
      </c>
      <c r="E190" t="s">
        <v>280</v>
      </c>
      <c r="G190">
        <v>8.7</v>
      </c>
    </row>
    <row r="191" spans="2:11" ht="12.75">
      <c r="B191" t="s">
        <v>1769</v>
      </c>
      <c r="C191" s="51">
        <v>41840</v>
      </c>
      <c r="D191">
        <v>715</v>
      </c>
      <c r="E191" t="s">
        <v>300</v>
      </c>
      <c r="G191">
        <v>7.24</v>
      </c>
      <c r="H191">
        <v>7.27</v>
      </c>
      <c r="I191">
        <v>7.27</v>
      </c>
      <c r="J191">
        <v>7.27</v>
      </c>
      <c r="K191">
        <v>86.3</v>
      </c>
    </row>
    <row r="192" spans="2:7" ht="12.75">
      <c r="B192" t="s">
        <v>1769</v>
      </c>
      <c r="C192" s="51">
        <v>41840</v>
      </c>
      <c r="D192">
        <v>715</v>
      </c>
      <c r="E192" t="s">
        <v>300</v>
      </c>
      <c r="G192">
        <v>7.29</v>
      </c>
    </row>
    <row r="193" spans="2:11" ht="12.75">
      <c r="B193" t="s">
        <v>1769</v>
      </c>
      <c r="C193" s="51">
        <v>41868</v>
      </c>
      <c r="D193">
        <v>720</v>
      </c>
      <c r="E193" t="s">
        <v>300</v>
      </c>
      <c r="G193">
        <v>8.4</v>
      </c>
      <c r="H193">
        <v>8.4</v>
      </c>
      <c r="I193">
        <v>8.4</v>
      </c>
      <c r="J193">
        <v>8.4</v>
      </c>
      <c r="K193">
        <v>91.5</v>
      </c>
    </row>
    <row r="194" spans="2:11" ht="12.75">
      <c r="B194" t="s">
        <v>1769</v>
      </c>
      <c r="C194" s="51">
        <v>41903</v>
      </c>
      <c r="D194">
        <v>650</v>
      </c>
      <c r="E194" t="s">
        <v>300</v>
      </c>
      <c r="G194">
        <v>9</v>
      </c>
      <c r="H194">
        <v>9</v>
      </c>
      <c r="I194">
        <v>9</v>
      </c>
      <c r="J194">
        <v>9</v>
      </c>
      <c r="K194">
        <v>93.7</v>
      </c>
    </row>
    <row r="195" spans="1:11" ht="12.75">
      <c r="A195">
        <v>-3</v>
      </c>
      <c r="B195" t="s">
        <v>1769</v>
      </c>
      <c r="C195" s="51">
        <v>41931</v>
      </c>
      <c r="D195">
        <v>645</v>
      </c>
      <c r="E195" t="s">
        <v>300</v>
      </c>
      <c r="G195">
        <v>9.36</v>
      </c>
      <c r="H195">
        <v>9.36</v>
      </c>
      <c r="K195">
        <v>92.5</v>
      </c>
    </row>
    <row r="196" spans="2:7" ht="12.75">
      <c r="B196" t="s">
        <v>1769</v>
      </c>
      <c r="C196" s="51">
        <v>41931</v>
      </c>
      <c r="D196">
        <v>645</v>
      </c>
      <c r="E196" t="s">
        <v>300</v>
      </c>
      <c r="G196">
        <v>9.35</v>
      </c>
    </row>
    <row r="197" spans="5:11" ht="26.25">
      <c r="E197" t="s">
        <v>2569</v>
      </c>
      <c r="G197">
        <v>9.24</v>
      </c>
      <c r="H197">
        <v>9.18</v>
      </c>
      <c r="I197">
        <v>9</v>
      </c>
      <c r="J197">
        <v>9</v>
      </c>
      <c r="K197">
        <v>93.1</v>
      </c>
    </row>
    <row r="199" ht="12.75">
      <c r="B199" t="s">
        <v>2570</v>
      </c>
    </row>
    <row r="200" spans="2:11" ht="12.75">
      <c r="B200" t="s">
        <v>1802</v>
      </c>
      <c r="C200" s="51">
        <v>41777</v>
      </c>
      <c r="D200">
        <v>750</v>
      </c>
      <c r="G200">
        <v>11.5</v>
      </c>
      <c r="H200">
        <v>11.5</v>
      </c>
      <c r="I200">
        <v>11.5</v>
      </c>
      <c r="J200">
        <v>11.5</v>
      </c>
      <c r="K200">
        <v>114</v>
      </c>
    </row>
    <row r="201" spans="2:11" ht="12.75">
      <c r="B201" t="s">
        <v>1802</v>
      </c>
      <c r="C201" s="51">
        <v>41812</v>
      </c>
      <c r="D201">
        <v>800</v>
      </c>
      <c r="E201" t="s">
        <v>280</v>
      </c>
      <c r="G201">
        <v>8.5</v>
      </c>
      <c r="H201">
        <v>8.5</v>
      </c>
      <c r="I201">
        <v>8.5</v>
      </c>
      <c r="J201">
        <v>8.5</v>
      </c>
      <c r="K201">
        <v>94</v>
      </c>
    </row>
    <row r="202" spans="3:11" ht="12.75">
      <c r="C202" s="51">
        <v>41840</v>
      </c>
      <c r="D202">
        <v>738</v>
      </c>
      <c r="E202" t="s">
        <v>300</v>
      </c>
      <c r="G202">
        <v>7.5</v>
      </c>
      <c r="H202">
        <v>7.5</v>
      </c>
      <c r="I202">
        <v>7.5</v>
      </c>
      <c r="J202">
        <v>7.5</v>
      </c>
      <c r="K202">
        <v>87.1</v>
      </c>
    </row>
    <row r="203" spans="2:11" ht="12.75">
      <c r="B203" t="s">
        <v>2571</v>
      </c>
      <c r="C203" s="51">
        <v>41868</v>
      </c>
      <c r="D203">
        <v>725</v>
      </c>
      <c r="E203" t="s">
        <v>300</v>
      </c>
      <c r="G203">
        <v>8.71</v>
      </c>
      <c r="H203">
        <v>8.82</v>
      </c>
      <c r="I203">
        <v>8.82</v>
      </c>
      <c r="J203">
        <v>8.82</v>
      </c>
      <c r="K203">
        <v>92.4</v>
      </c>
    </row>
    <row r="204" spans="2:11" ht="12.75">
      <c r="B204" t="s">
        <v>1802</v>
      </c>
      <c r="C204" s="51">
        <v>41903</v>
      </c>
      <c r="D204">
        <v>712</v>
      </c>
      <c r="E204" t="s">
        <v>300</v>
      </c>
      <c r="G204">
        <v>8.93</v>
      </c>
      <c r="H204">
        <v>8.93</v>
      </c>
      <c r="I204">
        <v>8.93</v>
      </c>
      <c r="J204">
        <v>8.93</v>
      </c>
      <c r="K204">
        <v>93</v>
      </c>
    </row>
    <row r="205" spans="2:11" ht="12.75">
      <c r="B205" t="s">
        <v>1802</v>
      </c>
      <c r="C205" s="51">
        <v>41931</v>
      </c>
      <c r="D205">
        <v>655</v>
      </c>
      <c r="E205" t="s">
        <v>300</v>
      </c>
      <c r="G205">
        <v>9.75</v>
      </c>
      <c r="H205">
        <v>9.75</v>
      </c>
      <c r="K205">
        <v>96.5</v>
      </c>
    </row>
    <row r="206" spans="5:11" ht="26.25">
      <c r="E206" t="s">
        <v>2572</v>
      </c>
      <c r="G206">
        <v>8.65</v>
      </c>
      <c r="H206">
        <v>8.67</v>
      </c>
      <c r="I206">
        <v>8.42</v>
      </c>
      <c r="J206">
        <v>8.42</v>
      </c>
      <c r="K206">
        <v>8.4</v>
      </c>
    </row>
    <row r="208" ht="26.25">
      <c r="B208" t="s">
        <v>23</v>
      </c>
    </row>
    <row r="209" spans="2:11" ht="12.75">
      <c r="B209" t="s">
        <v>1863</v>
      </c>
      <c r="C209" s="51">
        <v>41777</v>
      </c>
      <c r="D209">
        <v>815</v>
      </c>
      <c r="G209">
        <v>10.9</v>
      </c>
      <c r="H209">
        <v>10.9</v>
      </c>
      <c r="I209">
        <v>10.9</v>
      </c>
      <c r="J209">
        <v>10.9</v>
      </c>
      <c r="K209">
        <v>108.2</v>
      </c>
    </row>
    <row r="210" spans="3:11" ht="12.75">
      <c r="C210" s="51">
        <v>42177</v>
      </c>
      <c r="D210">
        <v>830</v>
      </c>
      <c r="E210" t="s">
        <v>280</v>
      </c>
      <c r="G210">
        <v>8.6</v>
      </c>
      <c r="H210">
        <v>8.6</v>
      </c>
      <c r="I210">
        <v>8.6</v>
      </c>
      <c r="J210">
        <v>8.6</v>
      </c>
      <c r="K210">
        <v>94.4</v>
      </c>
    </row>
    <row r="211" spans="3:11" ht="26.25">
      <c r="C211" s="51">
        <v>41840</v>
      </c>
      <c r="D211">
        <v>813</v>
      </c>
      <c r="E211" t="s">
        <v>2573</v>
      </c>
      <c r="G211">
        <v>7.31</v>
      </c>
      <c r="H211">
        <v>7.31</v>
      </c>
      <c r="I211">
        <v>7.31</v>
      </c>
      <c r="J211">
        <v>7.31</v>
      </c>
      <c r="K211">
        <v>86.8</v>
      </c>
    </row>
    <row r="212" spans="3:11" ht="12.75">
      <c r="C212" s="51">
        <v>41868</v>
      </c>
      <c r="D212">
        <v>735</v>
      </c>
      <c r="E212" t="s">
        <v>300</v>
      </c>
      <c r="G212">
        <v>8.9</v>
      </c>
      <c r="H212">
        <v>8.9</v>
      </c>
      <c r="I212">
        <v>8.9</v>
      </c>
      <c r="J212">
        <v>8.9</v>
      </c>
      <c r="K212">
        <v>91.7</v>
      </c>
    </row>
    <row r="213" spans="2:11" ht="12.75">
      <c r="B213" t="s">
        <v>1863</v>
      </c>
      <c r="C213" s="51">
        <v>41903</v>
      </c>
      <c r="D213">
        <v>745</v>
      </c>
      <c r="E213" t="s">
        <v>300</v>
      </c>
      <c r="G213">
        <v>8.87</v>
      </c>
      <c r="H213">
        <v>8.86</v>
      </c>
      <c r="I213">
        <v>8.86</v>
      </c>
      <c r="J213">
        <v>8.86</v>
      </c>
      <c r="K213">
        <v>92.2</v>
      </c>
    </row>
    <row r="214" spans="2:7" ht="12.75">
      <c r="B214" t="s">
        <v>1863</v>
      </c>
      <c r="C214" s="51">
        <v>41903</v>
      </c>
      <c r="D214">
        <v>745</v>
      </c>
      <c r="E214" t="s">
        <v>300</v>
      </c>
      <c r="G214">
        <v>8.85</v>
      </c>
    </row>
    <row r="215" spans="1:11" ht="12.75">
      <c r="A215">
        <v>-5</v>
      </c>
      <c r="B215" t="s">
        <v>1863</v>
      </c>
      <c r="C215" s="51">
        <v>41931</v>
      </c>
      <c r="D215">
        <v>720</v>
      </c>
      <c r="E215" t="s">
        <v>300</v>
      </c>
      <c r="G215">
        <v>9.48</v>
      </c>
      <c r="H215">
        <v>9.48</v>
      </c>
      <c r="K215">
        <v>93.3</v>
      </c>
    </row>
    <row r="216" spans="5:11" ht="26.25">
      <c r="E216" t="s">
        <v>2574</v>
      </c>
      <c r="G216">
        <v>9.06</v>
      </c>
      <c r="H216">
        <v>9.16</v>
      </c>
      <c r="I216">
        <v>8.86</v>
      </c>
      <c r="J216">
        <v>8.86</v>
      </c>
      <c r="K216">
        <v>92.7</v>
      </c>
    </row>
    <row r="218" ht="26.25">
      <c r="B218" t="s">
        <v>21</v>
      </c>
    </row>
    <row r="219" spans="2:11" ht="12.75">
      <c r="B219" t="s">
        <v>1827</v>
      </c>
      <c r="C219" s="51">
        <v>41777</v>
      </c>
      <c r="D219">
        <v>745</v>
      </c>
      <c r="E219" t="s">
        <v>280</v>
      </c>
      <c r="G219">
        <v>11.03</v>
      </c>
      <c r="H219">
        <v>11.03</v>
      </c>
      <c r="I219">
        <v>11.03</v>
      </c>
      <c r="J219">
        <v>11.03</v>
      </c>
      <c r="K219">
        <v>104.1</v>
      </c>
    </row>
    <row r="220" spans="2:11" ht="12.75">
      <c r="B220" t="s">
        <v>1827</v>
      </c>
      <c r="C220" s="51">
        <v>41812</v>
      </c>
      <c r="D220">
        <v>800</v>
      </c>
      <c r="E220" t="s">
        <v>280</v>
      </c>
      <c r="G220">
        <v>8.07</v>
      </c>
      <c r="H220">
        <v>8.07</v>
      </c>
      <c r="I220">
        <v>8.07</v>
      </c>
      <c r="J220">
        <v>8.07</v>
      </c>
      <c r="K220">
        <v>85.5</v>
      </c>
    </row>
    <row r="221" spans="3:11" ht="12.75">
      <c r="C221" s="51">
        <v>41840</v>
      </c>
      <c r="D221">
        <v>800</v>
      </c>
      <c r="E221" t="s">
        <v>300</v>
      </c>
      <c r="G221">
        <v>7.01</v>
      </c>
      <c r="H221">
        <v>7.01</v>
      </c>
      <c r="I221">
        <v>7.01</v>
      </c>
      <c r="J221">
        <v>7.01</v>
      </c>
      <c r="K221">
        <v>83.5</v>
      </c>
    </row>
    <row r="222" spans="3:11" ht="12.75">
      <c r="C222" s="51">
        <v>41868</v>
      </c>
      <c r="D222">
        <v>750</v>
      </c>
      <c r="E222" t="s">
        <v>300</v>
      </c>
      <c r="G222">
        <v>8.6</v>
      </c>
      <c r="H222">
        <v>8.6</v>
      </c>
      <c r="I222">
        <v>8.6</v>
      </c>
      <c r="J222">
        <v>8.6</v>
      </c>
      <c r="K222">
        <v>90.1</v>
      </c>
    </row>
    <row r="223" spans="1:5" ht="12.75">
      <c r="A223">
        <v>-6</v>
      </c>
      <c r="B223" t="s">
        <v>1827</v>
      </c>
      <c r="C223" s="51">
        <v>41903</v>
      </c>
      <c r="D223">
        <v>1050</v>
      </c>
      <c r="E223" t="s">
        <v>300</v>
      </c>
    </row>
    <row r="224" spans="2:11" ht="12.75">
      <c r="B224" t="s">
        <v>1827</v>
      </c>
      <c r="C224" s="51">
        <v>41929</v>
      </c>
      <c r="D224">
        <v>745</v>
      </c>
      <c r="G224">
        <v>9.61</v>
      </c>
      <c r="H224">
        <v>9.61</v>
      </c>
      <c r="K224">
        <v>92.7</v>
      </c>
    </row>
    <row r="225" spans="2:7" ht="12.75">
      <c r="B225" t="s">
        <v>1827</v>
      </c>
      <c r="C225" s="51">
        <v>41929</v>
      </c>
      <c r="D225">
        <v>745</v>
      </c>
      <c r="G225">
        <v>9.61</v>
      </c>
    </row>
    <row r="226" spans="5:11" ht="26.25">
      <c r="E226" t="s">
        <v>2575</v>
      </c>
      <c r="G226">
        <v>8.9</v>
      </c>
      <c r="H226">
        <v>8.8</v>
      </c>
      <c r="I226">
        <v>8.6</v>
      </c>
      <c r="J226">
        <v>8.6</v>
      </c>
      <c r="K226">
        <v>90.9</v>
      </c>
    </row>
    <row r="228" ht="12.75">
      <c r="B228" t="s">
        <v>22</v>
      </c>
    </row>
    <row r="229" spans="2:11" ht="12.75">
      <c r="B229" t="s">
        <v>1838</v>
      </c>
      <c r="C229" s="51">
        <v>41777</v>
      </c>
      <c r="D229">
        <v>730</v>
      </c>
      <c r="E229" t="s">
        <v>300</v>
      </c>
      <c r="G229">
        <v>10.88</v>
      </c>
      <c r="H229">
        <v>8.68</v>
      </c>
      <c r="I229">
        <v>8.68</v>
      </c>
      <c r="J229">
        <v>8.68</v>
      </c>
      <c r="K229">
        <v>108.4</v>
      </c>
    </row>
    <row r="230" spans="2:11" ht="12.75">
      <c r="B230" t="s">
        <v>171</v>
      </c>
      <c r="C230" s="51">
        <v>41812</v>
      </c>
      <c r="D230">
        <v>740</v>
      </c>
      <c r="E230" t="s">
        <v>280</v>
      </c>
      <c r="G230">
        <v>6.48</v>
      </c>
      <c r="H230">
        <v>6.865</v>
      </c>
      <c r="I230">
        <v>6.865</v>
      </c>
      <c r="J230">
        <v>6.865</v>
      </c>
      <c r="K230">
        <v>99.9</v>
      </c>
    </row>
    <row r="231" spans="2:11" ht="12.75">
      <c r="B231" t="s">
        <v>1838</v>
      </c>
      <c r="C231" s="51">
        <v>41840</v>
      </c>
      <c r="D231">
        <v>715</v>
      </c>
      <c r="E231" t="s">
        <v>300</v>
      </c>
      <c r="G231">
        <v>7.25</v>
      </c>
      <c r="H231">
        <v>8.03</v>
      </c>
      <c r="I231">
        <v>8.03</v>
      </c>
      <c r="J231">
        <v>8.03</v>
      </c>
      <c r="K231">
        <v>84.5</v>
      </c>
    </row>
    <row r="232" spans="2:7" ht="12.75">
      <c r="B232" t="s">
        <v>1838</v>
      </c>
      <c r="C232" s="51">
        <v>41841</v>
      </c>
      <c r="D232">
        <v>750</v>
      </c>
      <c r="E232" t="s">
        <v>300</v>
      </c>
      <c r="G232">
        <v>8.81</v>
      </c>
    </row>
    <row r="233" spans="2:11" ht="12.75">
      <c r="B233" t="s">
        <v>1838</v>
      </c>
      <c r="C233" s="51">
        <v>41868</v>
      </c>
      <c r="D233">
        <v>715</v>
      </c>
      <c r="E233" t="s">
        <v>300</v>
      </c>
      <c r="G233">
        <v>8.74</v>
      </c>
      <c r="H233">
        <v>8.74</v>
      </c>
      <c r="I233">
        <v>8.74</v>
      </c>
      <c r="J233">
        <v>8.74</v>
      </c>
      <c r="K233">
        <v>97.1</v>
      </c>
    </row>
    <row r="234" ht="12.75">
      <c r="C234" s="51">
        <v>41903</v>
      </c>
    </row>
    <row r="235" spans="2:11" ht="12.75">
      <c r="B235" t="s">
        <v>1838</v>
      </c>
      <c r="C235" s="51">
        <v>41931</v>
      </c>
      <c r="D235">
        <v>840</v>
      </c>
      <c r="E235" t="s">
        <v>300</v>
      </c>
      <c r="G235">
        <v>9.6</v>
      </c>
      <c r="H235">
        <v>9.6</v>
      </c>
      <c r="K235">
        <v>94.2</v>
      </c>
    </row>
    <row r="236" spans="5:11" ht="26.25">
      <c r="E236" t="s">
        <v>2576</v>
      </c>
      <c r="G236">
        <v>8.5</v>
      </c>
      <c r="H236">
        <v>8.33</v>
      </c>
      <c r="I236">
        <v>8.04</v>
      </c>
      <c r="J236">
        <v>8.04</v>
      </c>
      <c r="K236">
        <v>96.5</v>
      </c>
    </row>
    <row r="238" ht="12.75">
      <c r="B238" t="s">
        <v>2577</v>
      </c>
    </row>
    <row r="239" spans="2:11" ht="12.75">
      <c r="B239" t="s">
        <v>1847</v>
      </c>
      <c r="C239" s="51">
        <v>41777</v>
      </c>
      <c r="D239">
        <v>810</v>
      </c>
      <c r="E239" t="s">
        <v>300</v>
      </c>
      <c r="G239">
        <v>10.47</v>
      </c>
      <c r="H239">
        <v>10.47</v>
      </c>
      <c r="I239">
        <v>10.47</v>
      </c>
      <c r="J239">
        <v>10.47</v>
      </c>
      <c r="K239">
        <v>102</v>
      </c>
    </row>
    <row r="240" spans="3:11" ht="12.75">
      <c r="C240" s="51">
        <v>41812</v>
      </c>
      <c r="D240">
        <v>815</v>
      </c>
      <c r="E240" t="s">
        <v>280</v>
      </c>
      <c r="G240">
        <v>6.71</v>
      </c>
      <c r="H240">
        <v>6.71</v>
      </c>
      <c r="I240">
        <v>6.71</v>
      </c>
      <c r="J240">
        <v>6.71</v>
      </c>
      <c r="K240">
        <v>103</v>
      </c>
    </row>
    <row r="241" spans="3:7" ht="12.75">
      <c r="C241" s="51">
        <v>41812</v>
      </c>
      <c r="D241">
        <v>815</v>
      </c>
      <c r="E241" t="s">
        <v>280</v>
      </c>
      <c r="G241">
        <v>6.71</v>
      </c>
    </row>
    <row r="242" spans="3:11" ht="12.75">
      <c r="C242" s="51">
        <v>41840</v>
      </c>
      <c r="D242">
        <v>745</v>
      </c>
      <c r="E242" t="s">
        <v>300</v>
      </c>
      <c r="G242">
        <v>6.85</v>
      </c>
      <c r="H242">
        <v>6.85</v>
      </c>
      <c r="I242">
        <v>6.85</v>
      </c>
      <c r="J242">
        <v>6.85</v>
      </c>
      <c r="K242">
        <v>80.7</v>
      </c>
    </row>
    <row r="243" spans="3:11" ht="12.75">
      <c r="C243" s="51">
        <v>41868</v>
      </c>
      <c r="D243">
        <v>745</v>
      </c>
      <c r="E243" t="s">
        <v>300</v>
      </c>
      <c r="G243">
        <v>8.7</v>
      </c>
      <c r="H243">
        <v>8.7</v>
      </c>
      <c r="I243">
        <v>8.7</v>
      </c>
      <c r="J243">
        <v>8.7</v>
      </c>
      <c r="K243">
        <v>96.7</v>
      </c>
    </row>
    <row r="244" spans="2:11" ht="12.75">
      <c r="B244" t="s">
        <v>1847</v>
      </c>
      <c r="C244" s="51">
        <v>41903</v>
      </c>
      <c r="D244">
        <v>820</v>
      </c>
      <c r="E244" t="s">
        <v>468</v>
      </c>
      <c r="G244">
        <v>8</v>
      </c>
      <c r="H244">
        <v>8</v>
      </c>
      <c r="I244">
        <v>8</v>
      </c>
      <c r="J244">
        <v>8</v>
      </c>
      <c r="K244">
        <v>82</v>
      </c>
    </row>
    <row r="245" spans="1:11" ht="12.75">
      <c r="A245">
        <v>10</v>
      </c>
      <c r="B245" t="s">
        <v>1847</v>
      </c>
      <c r="C245" s="51">
        <v>41931</v>
      </c>
      <c r="D245">
        <v>910</v>
      </c>
      <c r="E245" t="s">
        <v>300</v>
      </c>
      <c r="G245">
        <v>9.2</v>
      </c>
      <c r="H245">
        <v>9.2</v>
      </c>
      <c r="K245">
        <v>91.5</v>
      </c>
    </row>
    <row r="246" spans="5:11" ht="26.25">
      <c r="E246" t="s">
        <v>2578</v>
      </c>
      <c r="G246">
        <v>7.98</v>
      </c>
      <c r="H246">
        <v>8.22</v>
      </c>
      <c r="I246">
        <v>8.04</v>
      </c>
      <c r="J246">
        <v>8.04</v>
      </c>
      <c r="K246">
        <v>92.2</v>
      </c>
    </row>
    <row r="249" ht="26.25">
      <c r="B249" t="s">
        <v>2579</v>
      </c>
    </row>
    <row r="250" spans="2:7" ht="12.75">
      <c r="B250" t="s">
        <v>2580</v>
      </c>
      <c r="C250" s="51">
        <v>41384</v>
      </c>
      <c r="G250">
        <v>12</v>
      </c>
    </row>
    <row r="251" spans="2:7" ht="12.75">
      <c r="B251" t="s">
        <v>2580</v>
      </c>
      <c r="C251" s="51">
        <v>41412</v>
      </c>
      <c r="G251">
        <v>10.3</v>
      </c>
    </row>
    <row r="252" spans="2:7" ht="12.75">
      <c r="B252" t="s">
        <v>2580</v>
      </c>
      <c r="C252" s="51">
        <v>41440</v>
      </c>
      <c r="G252">
        <v>8.5</v>
      </c>
    </row>
    <row r="253" spans="1:7" ht="12.75">
      <c r="A253">
        <v>10</v>
      </c>
      <c r="B253" t="s">
        <v>2580</v>
      </c>
      <c r="C253" s="51">
        <v>41474</v>
      </c>
      <c r="G253">
        <v>7.5</v>
      </c>
    </row>
    <row r="254" spans="2:7" ht="12.75">
      <c r="B254" t="s">
        <v>2580</v>
      </c>
      <c r="C254" s="51">
        <v>41504</v>
      </c>
      <c r="G254">
        <v>7.4</v>
      </c>
    </row>
    <row r="255" spans="2:7" ht="12.75">
      <c r="B255" t="s">
        <v>2580</v>
      </c>
      <c r="C255" s="51">
        <v>41538</v>
      </c>
      <c r="G255">
        <v>8.3</v>
      </c>
    </row>
    <row r="256" spans="5:7" ht="26.25">
      <c r="E256" t="s">
        <v>2581</v>
      </c>
      <c r="G256">
        <v>8.86</v>
      </c>
    </row>
    <row r="258" spans="2:7" ht="39">
      <c r="B258" t="s">
        <v>2582</v>
      </c>
      <c r="G258" t="s">
        <v>2583</v>
      </c>
    </row>
    <row r="259" spans="2:8" ht="39">
      <c r="B259" t="s">
        <v>2584</v>
      </c>
      <c r="H259" t="s">
        <v>2585</v>
      </c>
    </row>
    <row r="260" ht="26.25">
      <c r="B260" t="s">
        <v>2586</v>
      </c>
    </row>
  </sheetData>
  <sheetProtection/>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2:AK190"/>
  <sheetViews>
    <sheetView zoomScalePageLayoutView="0" workbookViewId="0" topLeftCell="A1">
      <selection activeCell="A1" sqref="A1"/>
    </sheetView>
  </sheetViews>
  <sheetFormatPr defaultColWidth="9.140625" defaultRowHeight="12.75"/>
  <cols>
    <col min="1" max="1" width="20.7109375" style="0" customWidth="1"/>
    <col min="3" max="3" width="11.7109375" style="0" customWidth="1"/>
    <col min="4" max="4" width="10.140625" style="0" bestFit="1" customWidth="1"/>
    <col min="5" max="5" width="12.7109375" style="0" customWidth="1"/>
    <col min="6" max="6" width="14.00390625" style="0" bestFit="1" customWidth="1"/>
    <col min="7" max="7" width="8.7109375" style="0" bestFit="1" customWidth="1"/>
    <col min="11" max="11" width="13.7109375" style="0" customWidth="1"/>
    <col min="17" max="17" width="11.7109375" style="0" bestFit="1" customWidth="1"/>
    <col min="26" max="26" width="25.7109375" style="0" customWidth="1"/>
    <col min="35" max="35" width="54.57421875" style="0" bestFit="1" customWidth="1"/>
  </cols>
  <sheetData>
    <row r="2" ht="12.75">
      <c r="H2" t="s">
        <v>2366</v>
      </c>
    </row>
    <row r="3" spans="2:18" ht="39">
      <c r="B3" t="s">
        <v>0</v>
      </c>
      <c r="D3" t="s">
        <v>2</v>
      </c>
      <c r="E3" t="s">
        <v>201</v>
      </c>
      <c r="F3" t="s">
        <v>986</v>
      </c>
      <c r="G3" t="s">
        <v>2367</v>
      </c>
      <c r="H3" t="s">
        <v>2368</v>
      </c>
      <c r="I3" t="s">
        <v>2369</v>
      </c>
      <c r="J3" t="s">
        <v>2370</v>
      </c>
      <c r="K3" t="s">
        <v>2371</v>
      </c>
      <c r="L3" t="s">
        <v>2372</v>
      </c>
      <c r="M3" t="s">
        <v>2373</v>
      </c>
      <c r="N3" t="s">
        <v>2374</v>
      </c>
      <c r="O3" t="s">
        <v>2375</v>
      </c>
      <c r="P3" t="s">
        <v>2376</v>
      </c>
      <c r="Q3" t="s">
        <v>2377</v>
      </c>
      <c r="R3" t="s">
        <v>10</v>
      </c>
    </row>
    <row r="4" spans="2:17" ht="12.75">
      <c r="B4" t="s">
        <v>1695</v>
      </c>
      <c r="D4" s="51">
        <v>42176</v>
      </c>
      <c r="E4">
        <v>835</v>
      </c>
      <c r="F4" t="s">
        <v>396</v>
      </c>
      <c r="G4" t="s">
        <v>2587</v>
      </c>
      <c r="H4">
        <v>8.2</v>
      </c>
      <c r="I4">
        <v>8.1</v>
      </c>
      <c r="K4">
        <v>8.15</v>
      </c>
      <c r="N4">
        <v>18</v>
      </c>
      <c r="O4">
        <v>18</v>
      </c>
      <c r="P4">
        <v>10.8</v>
      </c>
      <c r="Q4" t="s">
        <v>62</v>
      </c>
    </row>
    <row r="5" spans="2:17" ht="12.75">
      <c r="B5" t="s">
        <v>1695</v>
      </c>
      <c r="C5" t="s">
        <v>2382</v>
      </c>
      <c r="D5" s="51">
        <v>42176</v>
      </c>
      <c r="E5">
        <v>836</v>
      </c>
      <c r="F5" t="s">
        <v>396</v>
      </c>
      <c r="G5" t="s">
        <v>2587</v>
      </c>
      <c r="H5">
        <v>8.2</v>
      </c>
      <c r="I5">
        <v>8.1</v>
      </c>
      <c r="K5">
        <v>8.15</v>
      </c>
      <c r="N5">
        <v>18</v>
      </c>
      <c r="O5">
        <v>18</v>
      </c>
      <c r="P5">
        <v>18.5</v>
      </c>
      <c r="Q5">
        <v>829.7</v>
      </c>
    </row>
    <row r="6" spans="2:17" ht="12.75">
      <c r="B6" t="s">
        <v>1695</v>
      </c>
      <c r="D6" s="51">
        <v>42211</v>
      </c>
      <c r="E6">
        <v>850</v>
      </c>
      <c r="F6" t="s">
        <v>396</v>
      </c>
      <c r="G6" t="s">
        <v>2587</v>
      </c>
      <c r="H6">
        <v>8.5</v>
      </c>
      <c r="I6">
        <v>9.6</v>
      </c>
      <c r="J6">
        <v>9.8</v>
      </c>
      <c r="K6">
        <v>9.3</v>
      </c>
      <c r="N6">
        <v>18</v>
      </c>
      <c r="O6">
        <v>22</v>
      </c>
      <c r="P6">
        <v>7.5</v>
      </c>
      <c r="Q6">
        <v>1986.3</v>
      </c>
    </row>
    <row r="7" spans="2:17" ht="12.75">
      <c r="B7" t="s">
        <v>1695</v>
      </c>
      <c r="D7" s="51">
        <v>42239</v>
      </c>
      <c r="E7">
        <v>750</v>
      </c>
      <c r="F7" t="s">
        <v>396</v>
      </c>
      <c r="G7" t="s">
        <v>229</v>
      </c>
      <c r="H7">
        <v>7.2</v>
      </c>
      <c r="I7">
        <v>7.7</v>
      </c>
      <c r="K7">
        <v>7.45</v>
      </c>
      <c r="N7">
        <v>21</v>
      </c>
      <c r="O7">
        <v>24</v>
      </c>
      <c r="P7">
        <v>16.1</v>
      </c>
      <c r="Q7" t="s">
        <v>62</v>
      </c>
    </row>
    <row r="8" spans="2:17" ht="12.75">
      <c r="B8" t="s">
        <v>1695</v>
      </c>
      <c r="D8" s="51">
        <v>42274</v>
      </c>
      <c r="E8">
        <v>745</v>
      </c>
      <c r="F8" t="s">
        <v>280</v>
      </c>
      <c r="H8">
        <v>9.4</v>
      </c>
      <c r="I8">
        <v>10.03</v>
      </c>
      <c r="K8">
        <v>9.715</v>
      </c>
      <c r="N8">
        <v>8.5</v>
      </c>
      <c r="O8">
        <v>18</v>
      </c>
      <c r="P8">
        <v>15.8</v>
      </c>
      <c r="Q8">
        <v>1732.9</v>
      </c>
    </row>
    <row r="9" spans="2:17" ht="12.75">
      <c r="B9" t="s">
        <v>1695</v>
      </c>
      <c r="D9" s="51">
        <v>42295</v>
      </c>
      <c r="E9">
        <v>815</v>
      </c>
      <c r="F9" t="s">
        <v>280</v>
      </c>
      <c r="H9">
        <v>10.1</v>
      </c>
      <c r="I9">
        <v>10.3</v>
      </c>
      <c r="K9">
        <v>10.2</v>
      </c>
      <c r="N9">
        <v>3</v>
      </c>
      <c r="O9">
        <v>10.5</v>
      </c>
      <c r="P9">
        <v>579.4</v>
      </c>
      <c r="Q9">
        <v>2419.6</v>
      </c>
    </row>
    <row r="11" spans="2:17" ht="12.75">
      <c r="B11" t="s">
        <v>1740</v>
      </c>
      <c r="D11" s="51">
        <v>42141</v>
      </c>
      <c r="E11">
        <v>645</v>
      </c>
      <c r="F11" t="s">
        <v>300</v>
      </c>
      <c r="G11" t="s">
        <v>229</v>
      </c>
      <c r="L11">
        <v>9.6</v>
      </c>
      <c r="M11">
        <v>94.6</v>
      </c>
      <c r="N11">
        <v>13</v>
      </c>
      <c r="O11">
        <v>15.2</v>
      </c>
      <c r="P11">
        <v>6.3</v>
      </c>
      <c r="Q11">
        <v>325.5</v>
      </c>
    </row>
    <row r="12" spans="2:17" ht="12.75">
      <c r="B12" t="s">
        <v>1740</v>
      </c>
      <c r="D12" s="51">
        <v>42176</v>
      </c>
      <c r="E12">
        <v>645</v>
      </c>
      <c r="F12" t="s">
        <v>468</v>
      </c>
      <c r="G12" t="s">
        <v>2588</v>
      </c>
      <c r="H12">
        <v>8.6</v>
      </c>
      <c r="I12">
        <v>8.9</v>
      </c>
      <c r="K12">
        <v>8.75</v>
      </c>
      <c r="L12">
        <v>8.8</v>
      </c>
      <c r="M12">
        <v>96.8</v>
      </c>
      <c r="N12">
        <v>15</v>
      </c>
      <c r="O12">
        <v>19.8</v>
      </c>
      <c r="P12">
        <v>22.5</v>
      </c>
      <c r="Q12" t="s">
        <v>62</v>
      </c>
    </row>
    <row r="13" spans="2:17" ht="12.75">
      <c r="B13" t="s">
        <v>1740</v>
      </c>
      <c r="C13" t="s">
        <v>2382</v>
      </c>
      <c r="D13" s="51">
        <v>42176</v>
      </c>
      <c r="E13">
        <v>645</v>
      </c>
      <c r="F13" t="s">
        <v>468</v>
      </c>
      <c r="G13" t="s">
        <v>2588</v>
      </c>
      <c r="L13">
        <v>8.8</v>
      </c>
      <c r="M13">
        <v>96.8</v>
      </c>
      <c r="N13">
        <v>15</v>
      </c>
      <c r="O13">
        <v>19.8</v>
      </c>
      <c r="P13">
        <v>18.7</v>
      </c>
      <c r="Q13">
        <v>2419.6</v>
      </c>
    </row>
    <row r="14" spans="2:17" ht="12.75">
      <c r="B14" t="s">
        <v>1740</v>
      </c>
      <c r="D14" s="51">
        <v>42211</v>
      </c>
      <c r="E14">
        <v>600</v>
      </c>
      <c r="F14" t="s">
        <v>300</v>
      </c>
      <c r="G14" t="s">
        <v>229</v>
      </c>
      <c r="L14">
        <v>8</v>
      </c>
      <c r="M14">
        <v>94.1</v>
      </c>
      <c r="N14">
        <v>16</v>
      </c>
      <c r="O14">
        <v>22.6</v>
      </c>
      <c r="P14">
        <v>13.2</v>
      </c>
      <c r="Q14" t="s">
        <v>62</v>
      </c>
    </row>
    <row r="15" spans="2:17" ht="12.75">
      <c r="B15" t="s">
        <v>1740</v>
      </c>
      <c r="D15" s="51">
        <v>42211</v>
      </c>
      <c r="E15">
        <v>600</v>
      </c>
      <c r="F15" t="s">
        <v>300</v>
      </c>
      <c r="G15" t="s">
        <v>229</v>
      </c>
      <c r="L15">
        <v>8</v>
      </c>
      <c r="M15">
        <v>94.1</v>
      </c>
      <c r="N15">
        <v>16</v>
      </c>
      <c r="O15">
        <v>22.6</v>
      </c>
      <c r="P15">
        <v>18.9</v>
      </c>
      <c r="Q15" t="s">
        <v>2589</v>
      </c>
    </row>
    <row r="16" spans="2:17" ht="12.75">
      <c r="B16" t="s">
        <v>1740</v>
      </c>
      <c r="D16" s="51">
        <v>42239</v>
      </c>
      <c r="E16">
        <v>645</v>
      </c>
      <c r="F16" t="s">
        <v>300</v>
      </c>
      <c r="L16">
        <v>7.5</v>
      </c>
      <c r="M16">
        <v>89.4</v>
      </c>
      <c r="N16">
        <v>20</v>
      </c>
      <c r="O16">
        <v>24.3</v>
      </c>
      <c r="P16">
        <v>83.9</v>
      </c>
      <c r="Q16" t="s">
        <v>62</v>
      </c>
    </row>
    <row r="17" spans="2:17" ht="12.75">
      <c r="B17" t="s">
        <v>1740</v>
      </c>
      <c r="D17" s="51">
        <v>42274</v>
      </c>
      <c r="E17">
        <v>615</v>
      </c>
      <c r="F17" t="s">
        <v>1021</v>
      </c>
      <c r="L17">
        <v>8.9</v>
      </c>
      <c r="M17">
        <v>96.8</v>
      </c>
      <c r="N17">
        <v>33</v>
      </c>
      <c r="O17">
        <v>19.7</v>
      </c>
      <c r="P17">
        <v>39.3</v>
      </c>
      <c r="Q17" t="s">
        <v>62</v>
      </c>
    </row>
    <row r="18" spans="2:17" ht="12.75">
      <c r="B18" t="s">
        <v>1740</v>
      </c>
      <c r="D18" s="51">
        <v>42294</v>
      </c>
      <c r="E18">
        <v>610</v>
      </c>
      <c r="F18" t="s">
        <v>280</v>
      </c>
      <c r="L18">
        <v>10.3</v>
      </c>
      <c r="M18">
        <v>92.4</v>
      </c>
      <c r="N18">
        <v>28</v>
      </c>
      <c r="O18">
        <v>11.1</v>
      </c>
      <c r="P18">
        <v>290.9</v>
      </c>
      <c r="Q18" t="s">
        <v>62</v>
      </c>
    </row>
    <row r="20" spans="2:17" ht="12.75">
      <c r="B20" t="s">
        <v>1769</v>
      </c>
      <c r="D20" s="51">
        <v>42141</v>
      </c>
      <c r="E20">
        <v>715</v>
      </c>
      <c r="F20" t="s">
        <v>300</v>
      </c>
      <c r="G20" t="s">
        <v>229</v>
      </c>
      <c r="L20">
        <v>9.4</v>
      </c>
      <c r="M20">
        <v>94.7</v>
      </c>
      <c r="N20">
        <v>14</v>
      </c>
      <c r="O20">
        <v>15.6</v>
      </c>
      <c r="P20">
        <v>5.2</v>
      </c>
      <c r="Q20">
        <v>123.6</v>
      </c>
    </row>
    <row r="21" spans="2:17" ht="12.75">
      <c r="B21" t="s">
        <v>1769</v>
      </c>
      <c r="D21" s="51">
        <v>42176</v>
      </c>
      <c r="E21">
        <v>730</v>
      </c>
      <c r="F21" t="s">
        <v>468</v>
      </c>
      <c r="G21" t="s">
        <v>2587</v>
      </c>
      <c r="L21">
        <v>8.9</v>
      </c>
      <c r="M21">
        <v>97.5</v>
      </c>
      <c r="N21">
        <v>15</v>
      </c>
      <c r="O21">
        <v>20.1</v>
      </c>
      <c r="P21">
        <v>17.3</v>
      </c>
      <c r="Q21">
        <v>920.8</v>
      </c>
    </row>
    <row r="22" spans="2:17" ht="12.75">
      <c r="B22" t="s">
        <v>1769</v>
      </c>
      <c r="D22" s="51">
        <v>42211</v>
      </c>
      <c r="E22">
        <v>640</v>
      </c>
      <c r="F22" t="s">
        <v>2590</v>
      </c>
      <c r="G22" t="s">
        <v>229</v>
      </c>
      <c r="L22">
        <v>8.05</v>
      </c>
      <c r="M22">
        <v>93.1</v>
      </c>
      <c r="N22">
        <v>16</v>
      </c>
      <c r="O22">
        <v>22.9</v>
      </c>
      <c r="P22">
        <v>7.4</v>
      </c>
      <c r="Q22">
        <v>980.4</v>
      </c>
    </row>
    <row r="23" spans="2:17" ht="12.75">
      <c r="B23" t="s">
        <v>1769</v>
      </c>
      <c r="D23" s="51">
        <v>42239</v>
      </c>
      <c r="E23">
        <v>715</v>
      </c>
      <c r="F23" t="s">
        <v>300</v>
      </c>
      <c r="H23">
        <v>7.4</v>
      </c>
      <c r="I23">
        <v>7.4</v>
      </c>
      <c r="K23">
        <v>7.4</v>
      </c>
      <c r="L23">
        <v>7.3</v>
      </c>
      <c r="M23">
        <v>87.3</v>
      </c>
      <c r="N23">
        <v>20.5</v>
      </c>
      <c r="O23">
        <v>24.2</v>
      </c>
      <c r="P23">
        <v>18.1</v>
      </c>
      <c r="Q23">
        <v>1732.9</v>
      </c>
    </row>
    <row r="24" spans="2:17" ht="12.75">
      <c r="B24" t="s">
        <v>1769</v>
      </c>
      <c r="C24" t="s">
        <v>2382</v>
      </c>
      <c r="D24" s="51">
        <v>42605</v>
      </c>
      <c r="E24">
        <v>715</v>
      </c>
      <c r="F24" t="s">
        <v>300</v>
      </c>
      <c r="L24">
        <v>7.3</v>
      </c>
      <c r="M24">
        <v>87.3</v>
      </c>
      <c r="N24">
        <v>20.5</v>
      </c>
      <c r="O24">
        <v>24.2</v>
      </c>
      <c r="P24">
        <v>25.9</v>
      </c>
      <c r="Q24">
        <v>1732.9</v>
      </c>
    </row>
    <row r="25" spans="2:17" ht="12.75">
      <c r="B25" t="s">
        <v>1769</v>
      </c>
      <c r="D25" s="51">
        <v>42274</v>
      </c>
      <c r="E25">
        <v>648</v>
      </c>
      <c r="F25" t="s">
        <v>1021</v>
      </c>
      <c r="L25">
        <v>8.8</v>
      </c>
      <c r="M25">
        <v>95.5</v>
      </c>
      <c r="N25">
        <v>32</v>
      </c>
      <c r="O25">
        <v>19.8</v>
      </c>
      <c r="P25">
        <v>5.2</v>
      </c>
      <c r="Q25">
        <v>866.4</v>
      </c>
    </row>
    <row r="26" spans="2:17" ht="12.75">
      <c r="B26" t="s">
        <v>1769</v>
      </c>
      <c r="D26" s="51">
        <v>42274</v>
      </c>
      <c r="E26">
        <v>648</v>
      </c>
      <c r="F26" t="s">
        <v>1021</v>
      </c>
      <c r="L26">
        <v>8.8</v>
      </c>
      <c r="M26">
        <v>95.5</v>
      </c>
      <c r="N26">
        <v>32</v>
      </c>
      <c r="O26">
        <v>19.8</v>
      </c>
      <c r="P26">
        <v>3</v>
      </c>
      <c r="Q26">
        <v>980.4</v>
      </c>
    </row>
    <row r="27" spans="2:17" ht="12.75">
      <c r="B27" t="s">
        <v>1769</v>
      </c>
      <c r="D27" s="51">
        <v>42295</v>
      </c>
      <c r="E27">
        <v>640</v>
      </c>
      <c r="F27" t="s">
        <v>280</v>
      </c>
      <c r="L27">
        <v>10.2</v>
      </c>
      <c r="M27">
        <v>92.1</v>
      </c>
      <c r="N27">
        <v>27</v>
      </c>
      <c r="O27">
        <v>10.8</v>
      </c>
      <c r="P27">
        <v>275.5</v>
      </c>
      <c r="Q27" t="s">
        <v>62</v>
      </c>
    </row>
    <row r="29" spans="2:17" ht="12.75">
      <c r="B29" t="s">
        <v>1802</v>
      </c>
      <c r="D29" s="51">
        <v>42141</v>
      </c>
      <c r="E29">
        <v>730</v>
      </c>
      <c r="F29" t="s">
        <v>300</v>
      </c>
      <c r="G29" t="s">
        <v>229</v>
      </c>
      <c r="L29">
        <v>9.3</v>
      </c>
      <c r="M29">
        <v>93.6</v>
      </c>
      <c r="N29">
        <v>14</v>
      </c>
      <c r="O29">
        <v>15.6</v>
      </c>
      <c r="P29">
        <v>7.4</v>
      </c>
      <c r="Q29">
        <v>488.4</v>
      </c>
    </row>
    <row r="30" spans="2:17" ht="12.75">
      <c r="B30" t="s">
        <v>1802</v>
      </c>
      <c r="D30" s="51">
        <v>42176</v>
      </c>
      <c r="E30">
        <v>745</v>
      </c>
      <c r="F30" t="s">
        <v>468</v>
      </c>
      <c r="G30" t="s">
        <v>219</v>
      </c>
      <c r="L30">
        <v>8.6</v>
      </c>
      <c r="M30">
        <v>97.3</v>
      </c>
      <c r="N30">
        <v>15</v>
      </c>
      <c r="O30">
        <v>20</v>
      </c>
      <c r="P30">
        <v>10.9</v>
      </c>
      <c r="Q30">
        <v>920.8</v>
      </c>
    </row>
    <row r="31" spans="2:17" ht="12.75">
      <c r="B31" t="s">
        <v>1802</v>
      </c>
      <c r="D31" s="51">
        <v>42211</v>
      </c>
      <c r="E31">
        <v>705</v>
      </c>
      <c r="F31" t="s">
        <v>2590</v>
      </c>
      <c r="G31" t="s">
        <v>229</v>
      </c>
      <c r="L31">
        <v>7.9</v>
      </c>
      <c r="M31">
        <v>92.5</v>
      </c>
      <c r="N31">
        <v>16</v>
      </c>
      <c r="O31">
        <v>23</v>
      </c>
      <c r="P31">
        <v>5.2</v>
      </c>
      <c r="Q31">
        <v>1413.6</v>
      </c>
    </row>
    <row r="32" spans="2:17" ht="12.75">
      <c r="B32" t="s">
        <v>1802</v>
      </c>
      <c r="D32" s="51">
        <v>42239</v>
      </c>
      <c r="E32">
        <v>745</v>
      </c>
      <c r="F32" t="s">
        <v>300</v>
      </c>
      <c r="L32">
        <v>7.4</v>
      </c>
      <c r="M32">
        <v>88.2</v>
      </c>
      <c r="N32">
        <v>20.5</v>
      </c>
      <c r="O32">
        <v>24.3</v>
      </c>
      <c r="P32">
        <v>33.1</v>
      </c>
      <c r="Q32">
        <v>1986.3</v>
      </c>
    </row>
    <row r="33" spans="2:17" ht="12.75">
      <c r="B33" t="s">
        <v>1802</v>
      </c>
      <c r="D33" s="51">
        <v>42274</v>
      </c>
      <c r="E33">
        <v>710</v>
      </c>
      <c r="F33" t="s">
        <v>1021</v>
      </c>
      <c r="L33">
        <v>8.8</v>
      </c>
      <c r="M33">
        <v>95.4</v>
      </c>
      <c r="N33">
        <v>32</v>
      </c>
      <c r="O33">
        <v>19.7</v>
      </c>
      <c r="P33">
        <v>4.1</v>
      </c>
      <c r="Q33">
        <v>980.4</v>
      </c>
    </row>
    <row r="34" spans="2:17" ht="12.75">
      <c r="B34" t="s">
        <v>1802</v>
      </c>
      <c r="D34" s="51">
        <v>42295</v>
      </c>
      <c r="E34">
        <v>655</v>
      </c>
      <c r="F34" t="s">
        <v>280</v>
      </c>
      <c r="L34">
        <v>10.2</v>
      </c>
      <c r="M34">
        <v>93.3</v>
      </c>
      <c r="N34">
        <v>27</v>
      </c>
      <c r="O34">
        <v>10.6</v>
      </c>
      <c r="P34">
        <v>206.4</v>
      </c>
      <c r="Q34" t="s">
        <v>62</v>
      </c>
    </row>
    <row r="35" spans="2:17" ht="12.75">
      <c r="B35" t="s">
        <v>1802</v>
      </c>
      <c r="D35" s="51">
        <v>42295</v>
      </c>
      <c r="E35">
        <v>655</v>
      </c>
      <c r="F35" t="s">
        <v>280</v>
      </c>
      <c r="L35">
        <v>10.2</v>
      </c>
      <c r="M35">
        <v>93.3</v>
      </c>
      <c r="N35">
        <v>27</v>
      </c>
      <c r="O35">
        <v>10.6</v>
      </c>
      <c r="P35">
        <v>191.8</v>
      </c>
      <c r="Q35" t="s">
        <v>62</v>
      </c>
    </row>
    <row r="37" spans="2:17" ht="12.75">
      <c r="B37" t="s">
        <v>1863</v>
      </c>
      <c r="D37" s="51">
        <v>42141</v>
      </c>
      <c r="E37">
        <v>745</v>
      </c>
      <c r="F37" t="s">
        <v>300</v>
      </c>
      <c r="G37" t="s">
        <v>229</v>
      </c>
      <c r="H37">
        <v>9.5</v>
      </c>
      <c r="I37">
        <v>9.5</v>
      </c>
      <c r="K37">
        <v>9.5</v>
      </c>
      <c r="L37">
        <v>9.4</v>
      </c>
      <c r="M37">
        <v>94.3</v>
      </c>
      <c r="N37">
        <v>16</v>
      </c>
      <c r="O37">
        <v>15.6</v>
      </c>
      <c r="P37">
        <v>1</v>
      </c>
      <c r="Q37">
        <v>436</v>
      </c>
    </row>
    <row r="38" spans="2:17" ht="12.75">
      <c r="B38" t="s">
        <v>1863</v>
      </c>
      <c r="D38" s="51">
        <v>42141</v>
      </c>
      <c r="E38">
        <v>745</v>
      </c>
      <c r="F38" t="s">
        <v>300</v>
      </c>
      <c r="G38" t="s">
        <v>229</v>
      </c>
      <c r="H38">
        <v>9.5</v>
      </c>
      <c r="I38">
        <v>9.5</v>
      </c>
      <c r="K38">
        <v>9.5</v>
      </c>
      <c r="L38">
        <v>9.4</v>
      </c>
      <c r="M38">
        <v>94.3</v>
      </c>
      <c r="N38">
        <v>16</v>
      </c>
      <c r="O38">
        <v>15.6</v>
      </c>
      <c r="P38">
        <v>4.1</v>
      </c>
      <c r="Q38">
        <v>99.1</v>
      </c>
    </row>
    <row r="39" spans="2:17" ht="12.75">
      <c r="B39" t="s">
        <v>1863</v>
      </c>
      <c r="D39" s="51">
        <v>42176</v>
      </c>
      <c r="E39">
        <v>800</v>
      </c>
      <c r="F39" t="s">
        <v>468</v>
      </c>
      <c r="G39" t="s">
        <v>219</v>
      </c>
      <c r="L39">
        <v>8.9</v>
      </c>
      <c r="M39">
        <v>97</v>
      </c>
      <c r="N39">
        <v>20</v>
      </c>
      <c r="O39">
        <v>16</v>
      </c>
      <c r="P39">
        <v>19.7</v>
      </c>
      <c r="Q39">
        <v>1119.9</v>
      </c>
    </row>
    <row r="40" spans="2:17" ht="12.75">
      <c r="B40" t="s">
        <v>1863</v>
      </c>
      <c r="D40" s="51">
        <v>42211</v>
      </c>
      <c r="E40">
        <v>738</v>
      </c>
      <c r="F40" t="s">
        <v>2590</v>
      </c>
      <c r="G40" t="s">
        <v>229</v>
      </c>
      <c r="L40">
        <v>7.7</v>
      </c>
      <c r="M40">
        <v>89.5</v>
      </c>
      <c r="N40">
        <v>16</v>
      </c>
      <c r="O40">
        <v>22.7</v>
      </c>
      <c r="P40">
        <v>4.1</v>
      </c>
      <c r="Q40">
        <v>1299.7</v>
      </c>
    </row>
    <row r="41" spans="2:17" ht="12.75">
      <c r="B41" t="s">
        <v>1863</v>
      </c>
      <c r="D41" s="51">
        <v>42239</v>
      </c>
      <c r="E41">
        <v>800</v>
      </c>
      <c r="F41" t="s">
        <v>300</v>
      </c>
      <c r="L41">
        <v>7.4</v>
      </c>
      <c r="M41">
        <v>81.3</v>
      </c>
      <c r="N41">
        <v>20.5</v>
      </c>
      <c r="O41">
        <v>24.1</v>
      </c>
      <c r="P41">
        <v>18.5</v>
      </c>
      <c r="Q41">
        <v>1732.9</v>
      </c>
    </row>
    <row r="42" spans="2:17" ht="12.75">
      <c r="B42" t="s">
        <v>1863</v>
      </c>
      <c r="D42" s="51">
        <v>42274</v>
      </c>
      <c r="E42">
        <v>740</v>
      </c>
      <c r="F42" t="s">
        <v>830</v>
      </c>
      <c r="L42">
        <v>8.8</v>
      </c>
      <c r="M42">
        <v>95.4</v>
      </c>
      <c r="N42">
        <v>36</v>
      </c>
      <c r="O42">
        <v>19.7</v>
      </c>
      <c r="P42">
        <v>7.4</v>
      </c>
      <c r="Q42">
        <v>1046.2</v>
      </c>
    </row>
    <row r="43" spans="2:17" ht="12.75">
      <c r="B43" t="s">
        <v>1863</v>
      </c>
      <c r="D43" s="51">
        <v>42295</v>
      </c>
      <c r="E43">
        <v>730</v>
      </c>
      <c r="F43" t="s">
        <v>280</v>
      </c>
      <c r="L43">
        <v>10.2</v>
      </c>
      <c r="M43">
        <v>92.1</v>
      </c>
      <c r="N43">
        <v>28</v>
      </c>
      <c r="O43">
        <v>10.1</v>
      </c>
      <c r="P43">
        <v>191.8</v>
      </c>
      <c r="Q43" t="s">
        <v>62</v>
      </c>
    </row>
    <row r="45" spans="2:17" ht="12.75">
      <c r="B45" t="s">
        <v>1827</v>
      </c>
      <c r="D45" s="51">
        <v>42141</v>
      </c>
      <c r="E45">
        <v>800</v>
      </c>
      <c r="F45" t="s">
        <v>300</v>
      </c>
      <c r="G45" t="s">
        <v>229</v>
      </c>
      <c r="L45">
        <v>9.4</v>
      </c>
      <c r="M45">
        <v>94.3</v>
      </c>
      <c r="N45">
        <v>15</v>
      </c>
      <c r="O45">
        <v>15.6</v>
      </c>
      <c r="P45">
        <v>3.1</v>
      </c>
      <c r="Q45">
        <v>547.5</v>
      </c>
    </row>
    <row r="46" spans="2:17" ht="12.75">
      <c r="B46" t="s">
        <v>1827</v>
      </c>
      <c r="D46" s="51">
        <v>42176</v>
      </c>
      <c r="E46">
        <v>815</v>
      </c>
      <c r="F46" t="s">
        <v>468</v>
      </c>
      <c r="G46" t="s">
        <v>219</v>
      </c>
      <c r="L46">
        <v>8.9</v>
      </c>
      <c r="M46">
        <v>97</v>
      </c>
      <c r="N46">
        <v>16</v>
      </c>
      <c r="O46">
        <v>19.9</v>
      </c>
      <c r="P46">
        <v>156.5</v>
      </c>
      <c r="Q46" t="s">
        <v>62</v>
      </c>
    </row>
    <row r="47" spans="2:17" ht="12.75">
      <c r="B47" t="s">
        <v>1827</v>
      </c>
      <c r="D47" s="51">
        <v>42211</v>
      </c>
      <c r="E47">
        <v>800</v>
      </c>
      <c r="F47" t="s">
        <v>2590</v>
      </c>
      <c r="G47" t="s">
        <v>229</v>
      </c>
      <c r="L47">
        <v>7.7</v>
      </c>
      <c r="M47">
        <v>89.6</v>
      </c>
      <c r="N47">
        <v>16</v>
      </c>
      <c r="O47">
        <v>22.6</v>
      </c>
      <c r="P47">
        <v>10.9</v>
      </c>
      <c r="Q47">
        <v>1986.3</v>
      </c>
    </row>
    <row r="48" spans="2:17" ht="12.75">
      <c r="B48" t="s">
        <v>1827</v>
      </c>
      <c r="D48" s="51">
        <v>42239</v>
      </c>
      <c r="E48">
        <v>815</v>
      </c>
      <c r="F48" t="s">
        <v>300</v>
      </c>
      <c r="L48">
        <v>7.3</v>
      </c>
      <c r="M48">
        <v>86.7</v>
      </c>
      <c r="N48">
        <v>21</v>
      </c>
      <c r="O48">
        <v>24.1</v>
      </c>
      <c r="P48">
        <v>14.8</v>
      </c>
      <c r="Q48">
        <v>2419.6</v>
      </c>
    </row>
    <row r="49" spans="2:17" ht="12.75">
      <c r="B49" t="s">
        <v>1827</v>
      </c>
      <c r="D49" s="51">
        <v>42274</v>
      </c>
      <c r="E49">
        <v>715</v>
      </c>
      <c r="F49" t="s">
        <v>280</v>
      </c>
      <c r="L49">
        <v>8.5</v>
      </c>
      <c r="M49">
        <v>92</v>
      </c>
      <c r="O49">
        <v>17.5</v>
      </c>
      <c r="P49">
        <v>6.3</v>
      </c>
      <c r="Q49">
        <v>920.8</v>
      </c>
    </row>
    <row r="50" spans="2:17" ht="12.75">
      <c r="B50" t="s">
        <v>1827</v>
      </c>
      <c r="D50" s="51">
        <v>42295</v>
      </c>
      <c r="E50">
        <v>700</v>
      </c>
      <c r="F50" t="s">
        <v>280</v>
      </c>
      <c r="L50">
        <v>10.2</v>
      </c>
      <c r="M50">
        <v>91.7</v>
      </c>
      <c r="O50">
        <v>10.4</v>
      </c>
      <c r="P50">
        <v>222.4</v>
      </c>
      <c r="Q50">
        <v>2419.6</v>
      </c>
    </row>
    <row r="52" spans="2:17" ht="12.75">
      <c r="B52" t="s">
        <v>1838</v>
      </c>
      <c r="D52" s="51">
        <v>42141</v>
      </c>
      <c r="E52">
        <v>800</v>
      </c>
      <c r="F52" t="s">
        <v>1021</v>
      </c>
      <c r="L52">
        <v>9.82</v>
      </c>
      <c r="M52">
        <v>98.6</v>
      </c>
      <c r="N52">
        <v>13.3</v>
      </c>
      <c r="O52">
        <v>15.6</v>
      </c>
      <c r="P52">
        <v>8.4</v>
      </c>
      <c r="Q52">
        <v>686.7</v>
      </c>
    </row>
    <row r="53" spans="2:17" ht="12.75">
      <c r="B53" t="s">
        <v>1838</v>
      </c>
      <c r="D53" s="51">
        <v>42176</v>
      </c>
      <c r="E53">
        <v>620</v>
      </c>
      <c r="F53" t="s">
        <v>468</v>
      </c>
      <c r="G53" t="s">
        <v>219</v>
      </c>
      <c r="L53">
        <v>8.77</v>
      </c>
      <c r="M53">
        <v>76.8</v>
      </c>
      <c r="N53">
        <v>12.7</v>
      </c>
      <c r="O53">
        <v>19.4</v>
      </c>
      <c r="P53">
        <v>33.9</v>
      </c>
      <c r="Q53">
        <v>1986.3</v>
      </c>
    </row>
    <row r="54" spans="2:17" ht="12.75">
      <c r="B54" t="s">
        <v>1838</v>
      </c>
      <c r="D54" s="51">
        <v>42211</v>
      </c>
      <c r="E54">
        <v>800</v>
      </c>
      <c r="F54" t="s">
        <v>2590</v>
      </c>
      <c r="G54" t="s">
        <v>2588</v>
      </c>
      <c r="L54">
        <v>8.03</v>
      </c>
      <c r="M54">
        <v>93.5</v>
      </c>
      <c r="O54">
        <v>23.1</v>
      </c>
      <c r="P54">
        <v>32.7</v>
      </c>
      <c r="Q54" t="s">
        <v>62</v>
      </c>
    </row>
    <row r="55" spans="2:17" ht="12.75">
      <c r="B55" t="s">
        <v>1838</v>
      </c>
      <c r="D55" s="51">
        <v>42239</v>
      </c>
      <c r="E55">
        <v>635</v>
      </c>
      <c r="F55" t="s">
        <v>300</v>
      </c>
      <c r="L55">
        <v>7.19</v>
      </c>
      <c r="M55">
        <v>86.7</v>
      </c>
      <c r="N55">
        <v>70</v>
      </c>
      <c r="O55">
        <v>24.5</v>
      </c>
      <c r="P55">
        <v>22.1</v>
      </c>
      <c r="Q55">
        <v>1986.3</v>
      </c>
    </row>
    <row r="56" spans="2:17" ht="12.75">
      <c r="B56" t="s">
        <v>1838</v>
      </c>
      <c r="D56" s="51">
        <v>42239</v>
      </c>
      <c r="E56">
        <v>635</v>
      </c>
      <c r="F56" t="s">
        <v>300</v>
      </c>
      <c r="L56">
        <v>7.19</v>
      </c>
      <c r="M56">
        <v>86.7</v>
      </c>
      <c r="N56">
        <v>70</v>
      </c>
      <c r="O56">
        <v>24.5</v>
      </c>
      <c r="P56">
        <v>27.5</v>
      </c>
      <c r="Q56">
        <v>2419.6</v>
      </c>
    </row>
    <row r="57" spans="2:17" ht="12.75">
      <c r="B57" t="s">
        <v>1838</v>
      </c>
      <c r="D57" s="51">
        <v>42274</v>
      </c>
      <c r="E57">
        <v>740</v>
      </c>
      <c r="F57" t="s">
        <v>280</v>
      </c>
      <c r="L57">
        <v>8.4</v>
      </c>
      <c r="M57">
        <v>91.6</v>
      </c>
      <c r="O57">
        <v>17.6</v>
      </c>
      <c r="P57">
        <v>7.4</v>
      </c>
      <c r="Q57">
        <v>1732.9</v>
      </c>
    </row>
    <row r="58" spans="2:17" ht="12.75">
      <c r="B58" t="s">
        <v>1838</v>
      </c>
      <c r="D58" s="51">
        <v>42295</v>
      </c>
      <c r="E58">
        <v>725</v>
      </c>
      <c r="F58" t="s">
        <v>280</v>
      </c>
      <c r="L58">
        <v>11</v>
      </c>
      <c r="M58">
        <v>96.9</v>
      </c>
      <c r="O58">
        <v>9.8</v>
      </c>
      <c r="P58">
        <v>238.2</v>
      </c>
      <c r="Q58" t="s">
        <v>62</v>
      </c>
    </row>
    <row r="60" spans="2:17" ht="12.75">
      <c r="B60" t="s">
        <v>1847</v>
      </c>
      <c r="D60" s="51">
        <v>42141</v>
      </c>
      <c r="E60">
        <v>730</v>
      </c>
      <c r="F60" t="s">
        <v>1021</v>
      </c>
      <c r="G60" t="s">
        <v>2587</v>
      </c>
      <c r="L60">
        <v>9.68</v>
      </c>
      <c r="M60">
        <v>96.7</v>
      </c>
      <c r="N60">
        <v>13.3</v>
      </c>
      <c r="O60">
        <v>15.6</v>
      </c>
      <c r="P60">
        <v>32.7</v>
      </c>
      <c r="Q60">
        <v>387.3</v>
      </c>
    </row>
    <row r="61" spans="2:17" ht="12.75">
      <c r="B61" t="s">
        <v>1847</v>
      </c>
      <c r="D61" s="51">
        <v>42176</v>
      </c>
      <c r="E61">
        <v>700</v>
      </c>
      <c r="F61" t="s">
        <v>396</v>
      </c>
      <c r="G61" t="s">
        <v>219</v>
      </c>
      <c r="L61">
        <v>8.55</v>
      </c>
      <c r="M61">
        <v>93.5</v>
      </c>
      <c r="N61">
        <v>15.6</v>
      </c>
      <c r="O61">
        <v>19.5</v>
      </c>
      <c r="P61">
        <v>27.5</v>
      </c>
      <c r="Q61">
        <v>1553.1</v>
      </c>
    </row>
    <row r="62" spans="2:17" ht="12.75">
      <c r="B62" t="s">
        <v>1847</v>
      </c>
      <c r="D62" s="51">
        <v>42211</v>
      </c>
      <c r="E62">
        <v>730</v>
      </c>
      <c r="F62" t="s">
        <v>2590</v>
      </c>
      <c r="G62" t="s">
        <v>2588</v>
      </c>
      <c r="L62">
        <v>7.7</v>
      </c>
      <c r="M62">
        <v>86.6</v>
      </c>
      <c r="O62">
        <v>22</v>
      </c>
      <c r="P62">
        <v>16</v>
      </c>
      <c r="Q62" t="s">
        <v>62</v>
      </c>
    </row>
    <row r="63" spans="2:17" ht="12.75">
      <c r="B63" t="s">
        <v>1847</v>
      </c>
      <c r="C63" t="s">
        <v>2382</v>
      </c>
      <c r="D63" s="51">
        <v>42211</v>
      </c>
      <c r="E63">
        <v>730</v>
      </c>
      <c r="F63" t="s">
        <v>2590</v>
      </c>
      <c r="G63" t="s">
        <v>2588</v>
      </c>
      <c r="L63">
        <v>7.7</v>
      </c>
      <c r="M63">
        <v>86.6</v>
      </c>
      <c r="O63">
        <v>22</v>
      </c>
      <c r="P63">
        <v>16</v>
      </c>
      <c r="Q63" t="s">
        <v>62</v>
      </c>
    </row>
    <row r="64" spans="2:17" ht="12.75">
      <c r="B64" t="s">
        <v>1847</v>
      </c>
      <c r="D64" s="51">
        <v>42239</v>
      </c>
      <c r="E64">
        <v>700</v>
      </c>
      <c r="F64" t="s">
        <v>300</v>
      </c>
      <c r="L64">
        <v>7.03</v>
      </c>
      <c r="M64">
        <v>88.7</v>
      </c>
      <c r="N64">
        <v>20</v>
      </c>
      <c r="O64">
        <v>24.3</v>
      </c>
      <c r="P64">
        <v>21.6</v>
      </c>
      <c r="Q64" t="s">
        <v>62</v>
      </c>
    </row>
    <row r="65" spans="2:17" ht="12.75">
      <c r="B65" t="s">
        <v>1847</v>
      </c>
      <c r="D65" s="51">
        <v>42274</v>
      </c>
      <c r="E65">
        <v>800</v>
      </c>
      <c r="F65" t="s">
        <v>280</v>
      </c>
      <c r="L65">
        <v>8.2</v>
      </c>
      <c r="M65">
        <v>86.5</v>
      </c>
      <c r="O65">
        <v>17.7</v>
      </c>
      <c r="P65">
        <v>8.3</v>
      </c>
      <c r="Q65" t="s">
        <v>62</v>
      </c>
    </row>
    <row r="66" spans="2:17" ht="12.75">
      <c r="B66" t="s">
        <v>1847</v>
      </c>
      <c r="D66" s="51">
        <v>42295</v>
      </c>
      <c r="E66">
        <v>750</v>
      </c>
      <c r="F66" t="s">
        <v>280</v>
      </c>
      <c r="L66">
        <v>9.8</v>
      </c>
      <c r="M66">
        <v>85.4</v>
      </c>
      <c r="O66">
        <v>8.9</v>
      </c>
      <c r="P66">
        <v>290.9</v>
      </c>
      <c r="Q66" t="s">
        <v>62</v>
      </c>
    </row>
    <row r="68" ht="52.5">
      <c r="B68" t="s">
        <v>2579</v>
      </c>
    </row>
    <row r="69" spans="2:24" ht="12.75">
      <c r="B69" t="s">
        <v>2580</v>
      </c>
      <c r="C69" t="s">
        <v>17</v>
      </c>
      <c r="D69" s="51">
        <v>41384</v>
      </c>
      <c r="K69">
        <v>11.1</v>
      </c>
      <c r="L69" t="s">
        <v>1826</v>
      </c>
      <c r="M69">
        <v>18.7</v>
      </c>
      <c r="S69" t="s">
        <v>16</v>
      </c>
      <c r="X69">
        <v>12</v>
      </c>
    </row>
    <row r="70" spans="2:24" ht="12.75">
      <c r="B70" t="s">
        <v>2580</v>
      </c>
      <c r="D70" s="51">
        <v>41412</v>
      </c>
      <c r="K70">
        <v>8.9</v>
      </c>
      <c r="X70">
        <v>10.3</v>
      </c>
    </row>
    <row r="71" spans="2:24" ht="12.75">
      <c r="B71" t="s">
        <v>2580</v>
      </c>
      <c r="D71" s="51">
        <v>41440</v>
      </c>
      <c r="K71">
        <v>8.1</v>
      </c>
      <c r="X71">
        <v>8.5</v>
      </c>
    </row>
    <row r="72" spans="1:24" ht="12.75">
      <c r="A72">
        <v>10</v>
      </c>
      <c r="B72" t="s">
        <v>2580</v>
      </c>
      <c r="D72" s="51">
        <v>41474</v>
      </c>
      <c r="K72">
        <v>6.4</v>
      </c>
      <c r="X72">
        <v>7.5</v>
      </c>
    </row>
    <row r="73" spans="2:24" ht="12.75">
      <c r="B73" t="s">
        <v>2580</v>
      </c>
      <c r="D73" s="51">
        <v>41504</v>
      </c>
      <c r="K73">
        <v>7.5</v>
      </c>
      <c r="X73">
        <v>7.4</v>
      </c>
    </row>
    <row r="74" spans="2:24" ht="12.75">
      <c r="B74" t="s">
        <v>2580</v>
      </c>
      <c r="D74" s="51">
        <v>41538</v>
      </c>
      <c r="K74">
        <v>9.2</v>
      </c>
      <c r="X74">
        <v>8.3</v>
      </c>
    </row>
    <row r="75" spans="6:24" ht="12.75">
      <c r="F75" t="s">
        <v>2581</v>
      </c>
      <c r="X75">
        <v>8.86</v>
      </c>
    </row>
    <row r="77" spans="2:24" ht="105">
      <c r="B77" t="s">
        <v>2582</v>
      </c>
      <c r="X77" t="s">
        <v>2583</v>
      </c>
    </row>
    <row r="78" spans="2:25" ht="105">
      <c r="B78" t="s">
        <v>2584</v>
      </c>
      <c r="Y78" t="s">
        <v>2585</v>
      </c>
    </row>
    <row r="79" ht="52.5">
      <c r="B79" t="s">
        <v>2586</v>
      </c>
    </row>
    <row r="81" ht="12.75">
      <c r="F81" t="s">
        <v>2591</v>
      </c>
    </row>
    <row r="82" ht="12.75">
      <c r="F82" t="s">
        <v>2592</v>
      </c>
    </row>
    <row r="83" ht="12.75">
      <c r="F83" t="s">
        <v>2593</v>
      </c>
    </row>
    <row r="84" ht="12.75">
      <c r="F84" t="s">
        <v>2594</v>
      </c>
    </row>
    <row r="85" ht="12.75">
      <c r="F85" t="s">
        <v>2595</v>
      </c>
    </row>
    <row r="86" ht="12.75">
      <c r="F86" t="s">
        <v>2596</v>
      </c>
    </row>
    <row r="88" spans="1:35" ht="12.75">
      <c r="A88" s="193"/>
      <c r="B88" s="193"/>
      <c r="C88" s="193"/>
      <c r="D88" s="193"/>
      <c r="E88" s="193"/>
      <c r="F88" s="193"/>
      <c r="G88" s="193"/>
      <c r="H88" s="193"/>
      <c r="I88" s="193"/>
      <c r="J88" s="193"/>
      <c r="K88" s="193"/>
      <c r="L88" s="193"/>
      <c r="M88" s="193"/>
      <c r="N88" s="193"/>
      <c r="O88" s="193"/>
      <c r="P88" s="193"/>
      <c r="Q88" s="193"/>
      <c r="R88" s="193"/>
      <c r="S88" s="193"/>
      <c r="T88" s="193"/>
      <c r="U88" s="193"/>
      <c r="V88" s="193"/>
      <c r="W88" s="193"/>
      <c r="X88" s="193"/>
      <c r="Y88" s="193"/>
      <c r="Z88" s="193"/>
      <c r="AA88" s="193"/>
      <c r="AB88" s="193"/>
      <c r="AC88" s="193"/>
      <c r="AD88" s="193"/>
      <c r="AE88" s="193"/>
      <c r="AF88" s="193"/>
      <c r="AG88" s="193"/>
      <c r="AH88" s="193"/>
      <c r="AI88" s="193"/>
    </row>
    <row r="90" spans="1:37" ht="13.5" thickBot="1">
      <c r="A90" s="125" t="s">
        <v>1</v>
      </c>
      <c r="B90" s="125" t="s">
        <v>1446</v>
      </c>
      <c r="C90" s="125" t="s">
        <v>1447</v>
      </c>
      <c r="D90" s="125" t="s">
        <v>1448</v>
      </c>
      <c r="E90" s="125" t="s">
        <v>1449</v>
      </c>
      <c r="F90" s="199" t="s">
        <v>1450</v>
      </c>
      <c r="G90" s="125" t="s">
        <v>1451</v>
      </c>
      <c r="H90" s="125" t="s">
        <v>1452</v>
      </c>
      <c r="I90" s="125" t="s">
        <v>1453</v>
      </c>
      <c r="J90" s="125" t="s">
        <v>612</v>
      </c>
      <c r="K90" s="125" t="s">
        <v>265</v>
      </c>
      <c r="L90" s="125" t="s">
        <v>1454</v>
      </c>
      <c r="M90" s="125" t="s">
        <v>1455</v>
      </c>
      <c r="N90" s="125" t="s">
        <v>266</v>
      </c>
      <c r="O90" s="125" t="s">
        <v>1456</v>
      </c>
      <c r="P90" s="125" t="s">
        <v>1457</v>
      </c>
      <c r="Q90" s="125" t="s">
        <v>1458</v>
      </c>
      <c r="R90" s="125" t="s">
        <v>1459</v>
      </c>
      <c r="S90" s="125" t="s">
        <v>1460</v>
      </c>
      <c r="T90" s="125" t="s">
        <v>1461</v>
      </c>
      <c r="U90" s="125" t="s">
        <v>1462</v>
      </c>
      <c r="V90" s="125" t="s">
        <v>1463</v>
      </c>
      <c r="W90" s="125" t="s">
        <v>1104</v>
      </c>
      <c r="X90" s="125" t="s">
        <v>1105</v>
      </c>
      <c r="Y90" s="125" t="s">
        <v>1106</v>
      </c>
      <c r="Z90" s="247" t="s">
        <v>10</v>
      </c>
      <c r="AA90" s="125" t="s">
        <v>1107</v>
      </c>
      <c r="AB90" s="125" t="s">
        <v>994</v>
      </c>
      <c r="AC90" s="125" t="s">
        <v>1108</v>
      </c>
      <c r="AD90" s="125" t="s">
        <v>1109</v>
      </c>
      <c r="AE90" s="125" t="s">
        <v>1110</v>
      </c>
      <c r="AF90" s="125" t="s">
        <v>1111</v>
      </c>
      <c r="AG90" s="125" t="s">
        <v>1112</v>
      </c>
      <c r="AH90" s="126" t="s">
        <v>1113</v>
      </c>
      <c r="AI90" s="125" t="s">
        <v>1114</v>
      </c>
      <c r="AJ90" s="91"/>
      <c r="AK90" s="91"/>
    </row>
    <row r="91" spans="1:37" ht="12.75">
      <c r="A91" s="133"/>
      <c r="B91" s="91"/>
      <c r="C91" s="91"/>
      <c r="D91" s="133" t="s">
        <v>1117</v>
      </c>
      <c r="E91" s="91"/>
      <c r="F91" s="148"/>
      <c r="G91" s="133"/>
      <c r="H91" s="91"/>
      <c r="I91" s="91"/>
      <c r="J91" s="91"/>
      <c r="K91" s="91"/>
      <c r="L91" s="91"/>
      <c r="M91" s="91"/>
      <c r="N91" s="133"/>
      <c r="O91" s="91"/>
      <c r="P91" s="91"/>
      <c r="Q91" s="91"/>
      <c r="R91" s="91"/>
      <c r="S91" s="91"/>
      <c r="T91" s="91"/>
      <c r="U91" s="91"/>
      <c r="V91" s="91"/>
      <c r="W91" s="91"/>
      <c r="X91" s="91"/>
      <c r="Y91" s="91"/>
      <c r="Z91" s="136"/>
      <c r="AA91" s="133" t="s">
        <v>1115</v>
      </c>
      <c r="AB91" s="133" t="s">
        <v>1116</v>
      </c>
      <c r="AC91" s="133" t="s">
        <v>1117</v>
      </c>
      <c r="AD91" s="91"/>
      <c r="AE91" s="91"/>
      <c r="AF91" s="91"/>
      <c r="AG91" s="91"/>
      <c r="AH91" s="122"/>
      <c r="AI91" s="91"/>
      <c r="AJ91" s="91"/>
      <c r="AK91" s="91"/>
    </row>
    <row r="92" spans="1:37" ht="12.75">
      <c r="A92" s="133"/>
      <c r="B92" s="91"/>
      <c r="C92" s="91"/>
      <c r="D92" s="91"/>
      <c r="E92" s="91"/>
      <c r="F92" s="148"/>
      <c r="G92" s="133"/>
      <c r="H92" s="91"/>
      <c r="I92" s="91"/>
      <c r="J92" s="91"/>
      <c r="K92" s="91"/>
      <c r="L92" s="91"/>
      <c r="M92" s="91"/>
      <c r="N92" s="133"/>
      <c r="O92" s="91"/>
      <c r="P92" s="91"/>
      <c r="Q92" s="91"/>
      <c r="R92" s="91"/>
      <c r="S92" s="91"/>
      <c r="T92" s="91"/>
      <c r="U92" s="91"/>
      <c r="V92" s="91"/>
      <c r="W92" s="91"/>
      <c r="X92" s="91"/>
      <c r="Y92" s="91"/>
      <c r="Z92" s="136"/>
      <c r="AA92" s="91"/>
      <c r="AB92" s="91"/>
      <c r="AC92" s="91"/>
      <c r="AD92" s="91"/>
      <c r="AE92" s="91"/>
      <c r="AF92" s="91"/>
      <c r="AG92" s="91"/>
      <c r="AH92" s="122"/>
      <c r="AI92" s="91"/>
      <c r="AJ92" s="91"/>
      <c r="AK92" s="91"/>
    </row>
    <row r="93" spans="1:37" ht="12.75">
      <c r="A93" s="133" t="s">
        <v>348</v>
      </c>
      <c r="B93" s="197">
        <v>42112</v>
      </c>
      <c r="C93" s="141">
        <v>0.40972222222222227</v>
      </c>
      <c r="D93" s="133">
        <v>6</v>
      </c>
      <c r="E93" s="133"/>
      <c r="F93" s="144"/>
      <c r="G93" s="194" t="s">
        <v>1534</v>
      </c>
      <c r="H93" s="194" t="s">
        <v>625</v>
      </c>
      <c r="I93" s="133"/>
      <c r="J93" s="133">
        <v>4</v>
      </c>
      <c r="K93" s="194" t="s">
        <v>632</v>
      </c>
      <c r="L93" s="141">
        <v>0.5243055555555556</v>
      </c>
      <c r="M93" s="141">
        <v>0.78125</v>
      </c>
      <c r="N93" s="194"/>
      <c r="O93" s="91"/>
      <c r="P93" s="91"/>
      <c r="Q93" s="91"/>
      <c r="R93" s="91"/>
      <c r="S93" s="133"/>
      <c r="T93" s="91"/>
      <c r="U93" s="91"/>
      <c r="V93" s="91"/>
      <c r="W93" s="91"/>
      <c r="X93" s="91"/>
      <c r="Y93" s="91"/>
      <c r="Z93" s="136" t="s">
        <v>2597</v>
      </c>
      <c r="AA93" s="91"/>
      <c r="AB93" s="133">
        <v>0.8</v>
      </c>
      <c r="AC93" s="133">
        <v>2.8</v>
      </c>
      <c r="AD93" s="133">
        <v>6.8</v>
      </c>
      <c r="AE93" s="133">
        <v>13.4</v>
      </c>
      <c r="AF93" s="133">
        <v>13.8</v>
      </c>
      <c r="AG93" s="91"/>
      <c r="AH93" s="134">
        <v>13.6</v>
      </c>
      <c r="AI93" s="239" t="s">
        <v>2598</v>
      </c>
      <c r="AJ93" s="91"/>
      <c r="AK93" s="91"/>
    </row>
    <row r="94" spans="1:37" ht="12.75">
      <c r="A94" s="133" t="s">
        <v>2003</v>
      </c>
      <c r="B94" s="197">
        <v>42141</v>
      </c>
      <c r="C94" s="141">
        <v>0.4305555555555556</v>
      </c>
      <c r="D94" s="133">
        <v>9</v>
      </c>
      <c r="E94" s="133"/>
      <c r="F94" s="144"/>
      <c r="G94" s="194" t="s">
        <v>119</v>
      </c>
      <c r="H94" s="194" t="s">
        <v>630</v>
      </c>
      <c r="I94" s="133"/>
      <c r="J94" s="133">
        <v>1</v>
      </c>
      <c r="K94" s="194" t="s">
        <v>621</v>
      </c>
      <c r="L94" s="141">
        <v>0.46388888888888885</v>
      </c>
      <c r="M94" s="141"/>
      <c r="N94" s="194" t="s">
        <v>629</v>
      </c>
      <c r="O94" s="91"/>
      <c r="P94" s="91"/>
      <c r="Q94" s="91"/>
      <c r="R94" s="91"/>
      <c r="S94" s="133"/>
      <c r="T94" s="91"/>
      <c r="U94" s="91"/>
      <c r="V94" s="91"/>
      <c r="W94" s="91"/>
      <c r="X94" s="91"/>
      <c r="Y94" s="91"/>
      <c r="Z94" s="136"/>
      <c r="AA94" s="91"/>
      <c r="AB94" s="133">
        <v>0.7</v>
      </c>
      <c r="AC94" s="133">
        <v>12</v>
      </c>
      <c r="AD94" s="133">
        <v>6.75</v>
      </c>
      <c r="AE94" s="133">
        <v>10.2</v>
      </c>
      <c r="AF94" s="133">
        <v>9.8</v>
      </c>
      <c r="AG94" s="91"/>
      <c r="AH94" s="134">
        <v>10</v>
      </c>
      <c r="AI94" s="239" t="s">
        <v>2599</v>
      </c>
      <c r="AJ94" s="91"/>
      <c r="AK94" s="91"/>
    </row>
    <row r="95" spans="1:37" ht="12.75">
      <c r="A95" s="133" t="s">
        <v>348</v>
      </c>
      <c r="B95" s="197">
        <v>42175</v>
      </c>
      <c r="C95" s="141">
        <v>0.3923611111111111</v>
      </c>
      <c r="D95" s="133">
        <v>9.5</v>
      </c>
      <c r="E95" s="133" t="s">
        <v>2600</v>
      </c>
      <c r="F95" s="144" t="s">
        <v>762</v>
      </c>
      <c r="G95" s="194" t="s">
        <v>119</v>
      </c>
      <c r="H95" s="194" t="s">
        <v>630</v>
      </c>
      <c r="I95" s="133" t="s">
        <v>2601</v>
      </c>
      <c r="J95" s="133">
        <v>5</v>
      </c>
      <c r="K95" s="194" t="s">
        <v>634</v>
      </c>
      <c r="L95" s="141">
        <v>0.6354166666666666</v>
      </c>
      <c r="M95" s="141">
        <v>0.40625</v>
      </c>
      <c r="N95" s="194" t="s">
        <v>622</v>
      </c>
      <c r="O95" s="91"/>
      <c r="P95" s="91"/>
      <c r="Q95" s="91"/>
      <c r="R95" s="91"/>
      <c r="S95" s="133"/>
      <c r="T95" s="91"/>
      <c r="U95" s="91"/>
      <c r="V95" s="91"/>
      <c r="W95" s="91"/>
      <c r="X95" s="91"/>
      <c r="Y95" s="91"/>
      <c r="Z95" s="136"/>
      <c r="AA95" s="91"/>
      <c r="AB95" s="133">
        <v>0.8</v>
      </c>
      <c r="AC95" s="133">
        <v>13.8</v>
      </c>
      <c r="AD95" s="133">
        <v>7</v>
      </c>
      <c r="AE95" s="133">
        <v>8.8</v>
      </c>
      <c r="AF95" s="133">
        <v>8.5</v>
      </c>
      <c r="AG95" s="91"/>
      <c r="AH95" s="134">
        <v>8.7</v>
      </c>
      <c r="AI95" s="239" t="s">
        <v>2602</v>
      </c>
      <c r="AJ95" s="91"/>
      <c r="AK95" s="91"/>
    </row>
    <row r="96" spans="1:37" ht="12.75">
      <c r="A96" s="133" t="s">
        <v>348</v>
      </c>
      <c r="B96" s="197">
        <v>42211</v>
      </c>
      <c r="C96" s="141">
        <v>0.38055555555555554</v>
      </c>
      <c r="D96" s="133">
        <v>10.2</v>
      </c>
      <c r="E96" s="133" t="s">
        <v>279</v>
      </c>
      <c r="F96" s="144" t="s">
        <v>705</v>
      </c>
      <c r="G96" s="194" t="s">
        <v>1625</v>
      </c>
      <c r="H96" s="194" t="s">
        <v>625</v>
      </c>
      <c r="I96" s="133"/>
      <c r="J96" s="133">
        <v>1</v>
      </c>
      <c r="K96" s="194" t="s">
        <v>621</v>
      </c>
      <c r="L96" s="141">
        <v>0.3854166666666667</v>
      </c>
      <c r="M96" s="141">
        <v>0.6354166666666666</v>
      </c>
      <c r="N96" s="194" t="s">
        <v>622</v>
      </c>
      <c r="O96" s="91"/>
      <c r="P96" s="91"/>
      <c r="Q96" s="91"/>
      <c r="R96" s="91"/>
      <c r="S96" s="133" t="s">
        <v>551</v>
      </c>
      <c r="T96" s="91"/>
      <c r="U96" s="91"/>
      <c r="V96" s="91"/>
      <c r="W96" s="91"/>
      <c r="X96" s="91"/>
      <c r="Y96" s="91"/>
      <c r="Z96" s="136"/>
      <c r="AA96" s="91"/>
      <c r="AB96" s="133">
        <v>1.3</v>
      </c>
      <c r="AC96" s="133">
        <v>15</v>
      </c>
      <c r="AD96" s="133">
        <v>7.4</v>
      </c>
      <c r="AE96" s="133">
        <v>7.8</v>
      </c>
      <c r="AF96" s="133">
        <v>8.1</v>
      </c>
      <c r="AG96" s="91"/>
      <c r="AH96" s="134">
        <v>8</v>
      </c>
      <c r="AI96" s="239" t="s">
        <v>2603</v>
      </c>
      <c r="AJ96" s="91"/>
      <c r="AK96" s="91"/>
    </row>
    <row r="97" spans="1:37" ht="12.75">
      <c r="A97" s="133" t="s">
        <v>348</v>
      </c>
      <c r="B97" s="139">
        <v>42239</v>
      </c>
      <c r="C97" s="141">
        <v>0.3229166666666667</v>
      </c>
      <c r="D97" s="133">
        <v>16</v>
      </c>
      <c r="E97" s="91"/>
      <c r="F97" s="195"/>
      <c r="G97" s="194" t="s">
        <v>42</v>
      </c>
      <c r="H97" s="194" t="s">
        <v>630</v>
      </c>
      <c r="I97" s="133">
        <v>0.05</v>
      </c>
      <c r="J97" s="133">
        <v>4</v>
      </c>
      <c r="K97" s="194" t="s">
        <v>626</v>
      </c>
      <c r="L97" s="94">
        <v>0.3541666666666667</v>
      </c>
      <c r="M97" s="94">
        <v>0.6145833333333334</v>
      </c>
      <c r="N97" s="133" t="s">
        <v>629</v>
      </c>
      <c r="O97" s="91"/>
      <c r="P97" s="91"/>
      <c r="Q97" s="91"/>
      <c r="R97" s="91"/>
      <c r="S97" s="91"/>
      <c r="T97" s="91"/>
      <c r="U97" s="91"/>
      <c r="V97" s="91"/>
      <c r="W97" s="91"/>
      <c r="X97" s="91"/>
      <c r="Y97" s="91"/>
      <c r="Z97" s="136"/>
      <c r="AA97" s="91"/>
      <c r="AB97" s="133">
        <v>1.4</v>
      </c>
      <c r="AC97" s="133">
        <v>18</v>
      </c>
      <c r="AD97" s="133">
        <v>7.2</v>
      </c>
      <c r="AE97" s="133">
        <v>7.7</v>
      </c>
      <c r="AF97" s="133">
        <v>7.5</v>
      </c>
      <c r="AG97" s="133"/>
      <c r="AH97" s="122">
        <v>7.6</v>
      </c>
      <c r="AI97" s="239" t="s">
        <v>2604</v>
      </c>
      <c r="AJ97" s="91"/>
      <c r="AK97" s="91"/>
    </row>
    <row r="98" spans="1:37" ht="12.75">
      <c r="A98" s="133" t="s">
        <v>2003</v>
      </c>
      <c r="B98" s="139">
        <v>42274</v>
      </c>
      <c r="C98" s="141">
        <v>0.3958333333333333</v>
      </c>
      <c r="D98" s="133">
        <v>8</v>
      </c>
      <c r="E98" s="91"/>
      <c r="F98" s="144" t="s">
        <v>627</v>
      </c>
      <c r="G98" s="194" t="s">
        <v>119</v>
      </c>
      <c r="H98" s="194" t="s">
        <v>625</v>
      </c>
      <c r="I98" s="133">
        <v>0</v>
      </c>
      <c r="J98" s="133">
        <v>4</v>
      </c>
      <c r="K98" s="194" t="s">
        <v>628</v>
      </c>
      <c r="L98" s="141">
        <v>0.4479166666666667</v>
      </c>
      <c r="M98" s="141"/>
      <c r="N98" s="194" t="s">
        <v>629</v>
      </c>
      <c r="O98" s="91"/>
      <c r="P98" s="91"/>
      <c r="Q98" s="91"/>
      <c r="R98" s="91"/>
      <c r="S98" s="91"/>
      <c r="T98" s="91"/>
      <c r="U98" s="91"/>
      <c r="V98" s="91"/>
      <c r="W98" s="91"/>
      <c r="X98" s="91"/>
      <c r="Y98" s="91"/>
      <c r="Z98" s="136"/>
      <c r="AA98" s="91"/>
      <c r="AB98" s="133">
        <v>1</v>
      </c>
      <c r="AC98" s="133">
        <v>13</v>
      </c>
      <c r="AD98" s="133">
        <v>7.5</v>
      </c>
      <c r="AE98" s="133">
        <v>8.8</v>
      </c>
      <c r="AF98" s="133">
        <v>8.6</v>
      </c>
      <c r="AG98" s="133"/>
      <c r="AH98" s="122">
        <v>8.7</v>
      </c>
      <c r="AI98" s="239" t="s">
        <v>2605</v>
      </c>
      <c r="AJ98" s="91"/>
      <c r="AK98" s="91" t="s">
        <v>2608</v>
      </c>
    </row>
    <row r="99" spans="1:37" ht="12.75">
      <c r="A99" s="133" t="s">
        <v>348</v>
      </c>
      <c r="B99" s="139">
        <v>42295</v>
      </c>
      <c r="C99" s="141">
        <v>0.6006944444444444</v>
      </c>
      <c r="D99" s="133">
        <v>4</v>
      </c>
      <c r="E99" s="239" t="s">
        <v>2606</v>
      </c>
      <c r="F99" s="195"/>
      <c r="G99" s="133" t="s">
        <v>1534</v>
      </c>
      <c r="H99" s="133" t="s">
        <v>229</v>
      </c>
      <c r="I99" s="133" t="s">
        <v>2601</v>
      </c>
      <c r="J99" s="133">
        <v>4</v>
      </c>
      <c r="K99" s="133" t="s">
        <v>632</v>
      </c>
      <c r="L99" s="94">
        <v>0.6291666666666667</v>
      </c>
      <c r="M99" s="94">
        <v>0.37083333333333335</v>
      </c>
      <c r="N99" s="133" t="s">
        <v>639</v>
      </c>
      <c r="O99" s="91"/>
      <c r="P99" s="91"/>
      <c r="Q99" s="91"/>
      <c r="R99" s="91"/>
      <c r="S99" s="91"/>
      <c r="T99" s="91"/>
      <c r="U99" s="91"/>
      <c r="V99" s="91"/>
      <c r="W99" s="91"/>
      <c r="X99" s="91"/>
      <c r="Y99" s="91"/>
      <c r="Z99" s="200"/>
      <c r="AA99" s="91"/>
      <c r="AB99" s="133">
        <v>1</v>
      </c>
      <c r="AC99" s="194"/>
      <c r="AD99" s="133">
        <v>7.3</v>
      </c>
      <c r="AE99" s="133">
        <v>10.2</v>
      </c>
      <c r="AF99" s="133">
        <v>10</v>
      </c>
      <c r="AG99" s="91"/>
      <c r="AH99" s="134">
        <v>10.1</v>
      </c>
      <c r="AI99" s="240" t="s">
        <v>2607</v>
      </c>
      <c r="AJ99" s="91" t="s">
        <v>2608</v>
      </c>
      <c r="AK99" s="242"/>
    </row>
    <row r="100" spans="1:37" ht="12.75">
      <c r="A100" s="241"/>
      <c r="B100" s="242"/>
      <c r="C100" s="242"/>
      <c r="D100" s="242"/>
      <c r="E100" s="242"/>
      <c r="F100" s="243"/>
      <c r="G100" s="241"/>
      <c r="H100" s="242"/>
      <c r="I100" s="242"/>
      <c r="J100" s="242"/>
      <c r="K100" s="242"/>
      <c r="L100" s="242"/>
      <c r="M100" s="242"/>
      <c r="N100" s="241"/>
      <c r="O100" s="242"/>
      <c r="P100" s="242"/>
      <c r="Q100" s="242"/>
      <c r="R100" s="242"/>
      <c r="S100" s="242"/>
      <c r="T100" s="242"/>
      <c r="U100" s="242"/>
      <c r="V100" s="242"/>
      <c r="W100" s="242"/>
      <c r="X100" s="242"/>
      <c r="Y100" s="242"/>
      <c r="Z100" s="244"/>
      <c r="AA100" s="242"/>
      <c r="AB100" s="242"/>
      <c r="AC100" s="242"/>
      <c r="AD100" s="242"/>
      <c r="AE100" s="242"/>
      <c r="AF100" s="242"/>
      <c r="AG100" s="242"/>
      <c r="AH100" s="245"/>
      <c r="AI100" s="242"/>
      <c r="AJ100" s="242"/>
      <c r="AK100" s="91"/>
    </row>
    <row r="101" spans="1:37" ht="12.75">
      <c r="A101" s="194" t="s">
        <v>2509</v>
      </c>
      <c r="B101" s="93">
        <v>42174</v>
      </c>
      <c r="C101" s="94">
        <v>0.638888888888889</v>
      </c>
      <c r="D101" s="194">
        <v>24.5</v>
      </c>
      <c r="E101" s="239" t="s">
        <v>58</v>
      </c>
      <c r="F101" s="148" t="s">
        <v>635</v>
      </c>
      <c r="G101" s="194" t="s">
        <v>624</v>
      </c>
      <c r="H101" s="194" t="s">
        <v>630</v>
      </c>
      <c r="I101" s="91">
        <v>0</v>
      </c>
      <c r="J101" s="194">
        <v>1</v>
      </c>
      <c r="K101" s="194" t="s">
        <v>628</v>
      </c>
      <c r="L101" s="94">
        <v>0.5861111111111111</v>
      </c>
      <c r="M101" s="94">
        <v>0.33125</v>
      </c>
      <c r="N101" s="194" t="s">
        <v>622</v>
      </c>
      <c r="O101" s="91"/>
      <c r="P101" s="91"/>
      <c r="Q101" s="91"/>
      <c r="R101" s="91"/>
      <c r="S101" s="91"/>
      <c r="T101" s="91"/>
      <c r="U101" s="91"/>
      <c r="V101" s="91"/>
      <c r="W101" s="91"/>
      <c r="X101" s="91"/>
      <c r="Y101" s="91"/>
      <c r="Z101" s="136"/>
      <c r="AA101" s="91"/>
      <c r="AB101" s="91"/>
      <c r="AC101" s="194">
        <v>18.5</v>
      </c>
      <c r="AD101" s="194">
        <v>6.9</v>
      </c>
      <c r="AE101" s="194">
        <v>8.1</v>
      </c>
      <c r="AF101" s="194">
        <v>8.2</v>
      </c>
      <c r="AG101" s="91"/>
      <c r="AH101" s="122">
        <v>8.15</v>
      </c>
      <c r="AI101" s="91"/>
      <c r="AJ101" s="91"/>
      <c r="AK101" s="91"/>
    </row>
    <row r="102" spans="1:37" ht="12.75">
      <c r="A102" s="194" t="s">
        <v>2509</v>
      </c>
      <c r="B102" s="93">
        <v>42212</v>
      </c>
      <c r="C102" s="198">
        <v>0.5520833333333334</v>
      </c>
      <c r="D102" s="194">
        <v>22</v>
      </c>
      <c r="E102" s="91" t="s">
        <v>58</v>
      </c>
      <c r="F102" s="148"/>
      <c r="G102" s="194" t="s">
        <v>42</v>
      </c>
      <c r="H102" s="194" t="s">
        <v>630</v>
      </c>
      <c r="I102" s="91"/>
      <c r="J102" s="194">
        <v>2</v>
      </c>
      <c r="K102" s="194" t="s">
        <v>631</v>
      </c>
      <c r="L102" s="94">
        <v>0.36319444444444443</v>
      </c>
      <c r="M102" s="94">
        <v>0.6243055555555556</v>
      </c>
      <c r="N102" s="194" t="s">
        <v>629</v>
      </c>
      <c r="O102" s="91"/>
      <c r="P102" s="91"/>
      <c r="Q102" s="91"/>
      <c r="R102" s="91"/>
      <c r="S102" s="91"/>
      <c r="T102" s="91"/>
      <c r="U102" s="91"/>
      <c r="V102" s="91"/>
      <c r="W102" s="91"/>
      <c r="X102" s="91"/>
      <c r="Y102" s="91"/>
      <c r="Z102" s="136"/>
      <c r="AA102" s="91"/>
      <c r="AB102" s="91"/>
      <c r="AC102" s="194">
        <v>21</v>
      </c>
      <c r="AD102" s="194">
        <v>6.9</v>
      </c>
      <c r="AE102" s="194">
        <v>7.4</v>
      </c>
      <c r="AF102" s="194">
        <v>7.2</v>
      </c>
      <c r="AG102" s="194">
        <v>7.8</v>
      </c>
      <c r="AH102" s="122">
        <v>7.5</v>
      </c>
      <c r="AI102" s="91"/>
      <c r="AJ102" s="91"/>
      <c r="AK102" s="91"/>
    </row>
    <row r="103" spans="1:37" ht="12.75">
      <c r="A103" s="194" t="s">
        <v>2509</v>
      </c>
      <c r="B103" s="93">
        <v>42240</v>
      </c>
      <c r="C103" s="94">
        <v>0.6770833333333334</v>
      </c>
      <c r="D103" s="194">
        <v>27</v>
      </c>
      <c r="E103" s="91" t="s">
        <v>58</v>
      </c>
      <c r="F103" s="246" t="s">
        <v>729</v>
      </c>
      <c r="G103" s="194" t="s">
        <v>624</v>
      </c>
      <c r="H103" s="194" t="s">
        <v>630</v>
      </c>
      <c r="I103" s="91"/>
      <c r="J103" s="194">
        <v>1</v>
      </c>
      <c r="K103" s="194" t="s">
        <v>632</v>
      </c>
      <c r="L103" s="94">
        <v>0.8243055555555556</v>
      </c>
      <c r="M103" s="94">
        <v>0.5729166666666666</v>
      </c>
      <c r="N103" s="194" t="s">
        <v>622</v>
      </c>
      <c r="O103" s="91"/>
      <c r="P103" s="91"/>
      <c r="Q103" s="91"/>
      <c r="R103" s="91"/>
      <c r="S103" s="91"/>
      <c r="T103" s="91"/>
      <c r="U103" s="91"/>
      <c r="V103" s="91"/>
      <c r="W103" s="91"/>
      <c r="X103" s="91"/>
      <c r="Y103" s="91"/>
      <c r="Z103" s="136"/>
      <c r="AA103" s="91"/>
      <c r="AB103" s="91"/>
      <c r="AC103" s="194">
        <v>24</v>
      </c>
      <c r="AD103" s="194">
        <v>6.9</v>
      </c>
      <c r="AE103" s="194">
        <v>7.3</v>
      </c>
      <c r="AF103" s="194">
        <v>7.2</v>
      </c>
      <c r="AG103" s="91"/>
      <c r="AH103" s="122">
        <v>7.25</v>
      </c>
      <c r="AI103" s="91"/>
      <c r="AJ103" s="91"/>
      <c r="AK103" s="91"/>
    </row>
    <row r="104" spans="1:37" ht="12.75">
      <c r="A104" s="194" t="s">
        <v>2509</v>
      </c>
      <c r="B104" s="93">
        <v>42276</v>
      </c>
      <c r="C104" s="94">
        <v>0.625</v>
      </c>
      <c r="D104" s="194">
        <v>22.5</v>
      </c>
      <c r="E104" s="239" t="s">
        <v>284</v>
      </c>
      <c r="F104" s="246" t="s">
        <v>672</v>
      </c>
      <c r="G104" s="194" t="s">
        <v>42</v>
      </c>
      <c r="H104" s="194" t="s">
        <v>625</v>
      </c>
      <c r="I104" s="91"/>
      <c r="J104" s="194">
        <v>7</v>
      </c>
      <c r="K104" s="194" t="s">
        <v>663</v>
      </c>
      <c r="L104" s="94">
        <v>0.4993055555555555</v>
      </c>
      <c r="M104" s="94">
        <v>0.24930555555555556</v>
      </c>
      <c r="N104" s="194" t="s">
        <v>622</v>
      </c>
      <c r="O104" s="91"/>
      <c r="P104" s="91"/>
      <c r="Q104" s="91"/>
      <c r="R104" s="91"/>
      <c r="S104" s="91"/>
      <c r="T104" s="91"/>
      <c r="U104" s="91"/>
      <c r="V104" s="91"/>
      <c r="W104" s="91"/>
      <c r="X104" s="91"/>
      <c r="Y104" s="91"/>
      <c r="Z104" s="200"/>
      <c r="AA104" s="91"/>
      <c r="AB104" s="91"/>
      <c r="AC104" s="194">
        <v>19</v>
      </c>
      <c r="AD104" s="194">
        <v>7</v>
      </c>
      <c r="AE104" s="194">
        <v>8.4</v>
      </c>
      <c r="AF104" s="194">
        <v>8.6</v>
      </c>
      <c r="AG104" s="91"/>
      <c r="AH104" s="122">
        <v>8.5</v>
      </c>
      <c r="AI104" s="91"/>
      <c r="AJ104" s="91"/>
      <c r="AK104" s="91"/>
    </row>
    <row r="105" spans="1:37" ht="12.75">
      <c r="A105" s="194" t="s">
        <v>2509</v>
      </c>
      <c r="B105" s="93">
        <v>42293</v>
      </c>
      <c r="C105" s="94">
        <v>0.513888888888889</v>
      </c>
      <c r="D105" s="194">
        <v>13.5</v>
      </c>
      <c r="E105" s="239" t="s">
        <v>58</v>
      </c>
      <c r="F105" s="148" t="s">
        <v>635</v>
      </c>
      <c r="G105" s="194" t="s">
        <v>42</v>
      </c>
      <c r="H105" s="194"/>
      <c r="I105" s="91"/>
      <c r="J105" s="194">
        <v>1</v>
      </c>
      <c r="K105" s="194" t="s">
        <v>626</v>
      </c>
      <c r="L105" s="94">
        <v>0.5625</v>
      </c>
      <c r="M105" s="94">
        <v>0.8194444444444445</v>
      </c>
      <c r="N105" s="194" t="s">
        <v>622</v>
      </c>
      <c r="O105" s="91"/>
      <c r="P105" s="91"/>
      <c r="Q105" s="91"/>
      <c r="R105" s="91"/>
      <c r="S105" s="91"/>
      <c r="T105" s="91"/>
      <c r="U105" s="91"/>
      <c r="V105" s="91"/>
      <c r="W105" s="91"/>
      <c r="X105" s="91"/>
      <c r="Y105" s="91"/>
      <c r="Z105" s="136"/>
      <c r="AA105" s="91"/>
      <c r="AB105" s="91"/>
      <c r="AC105" s="194">
        <v>12</v>
      </c>
      <c r="AD105" s="194">
        <v>6.9</v>
      </c>
      <c r="AE105" s="194">
        <v>9.8</v>
      </c>
      <c r="AF105" s="194">
        <v>9.8</v>
      </c>
      <c r="AG105" s="91"/>
      <c r="AH105" s="122">
        <v>9.8</v>
      </c>
      <c r="AI105" s="91"/>
      <c r="AJ105" s="91"/>
      <c r="AK105" s="91"/>
    </row>
    <row r="106" spans="1:37" ht="12.75">
      <c r="A106" s="133"/>
      <c r="B106" s="91"/>
      <c r="C106" s="91"/>
      <c r="D106" s="91"/>
      <c r="E106" s="91"/>
      <c r="F106" s="148"/>
      <c r="G106" s="133"/>
      <c r="H106" s="91"/>
      <c r="I106" s="91"/>
      <c r="J106" s="91"/>
      <c r="K106" s="91"/>
      <c r="L106" s="91"/>
      <c r="M106" s="91"/>
      <c r="N106" s="133"/>
      <c r="O106" s="91"/>
      <c r="P106" s="91"/>
      <c r="Q106" s="91"/>
      <c r="R106" s="91"/>
      <c r="S106" s="91"/>
      <c r="T106" s="91"/>
      <c r="U106" s="91"/>
      <c r="V106" s="91"/>
      <c r="W106" s="91"/>
      <c r="X106" s="91"/>
      <c r="Y106" s="91"/>
      <c r="Z106" s="136"/>
      <c r="AA106" s="91"/>
      <c r="AB106" s="91"/>
      <c r="AC106" s="91"/>
      <c r="AD106" s="91"/>
      <c r="AE106" s="91"/>
      <c r="AF106" s="91"/>
      <c r="AG106" s="91"/>
      <c r="AH106" s="122"/>
      <c r="AI106" s="91"/>
      <c r="AJ106" s="91"/>
      <c r="AK106" s="91"/>
    </row>
    <row r="107" spans="1:37" ht="12.75">
      <c r="A107" s="133" t="s">
        <v>2609</v>
      </c>
      <c r="B107" s="139">
        <v>42141</v>
      </c>
      <c r="C107" s="141">
        <v>0.517361111111111</v>
      </c>
      <c r="D107" s="133">
        <v>23</v>
      </c>
      <c r="E107" s="133"/>
      <c r="F107" s="144" t="s">
        <v>627</v>
      </c>
      <c r="G107" s="194" t="s">
        <v>119</v>
      </c>
      <c r="H107" s="194" t="s">
        <v>630</v>
      </c>
      <c r="I107" s="91">
        <v>0.1</v>
      </c>
      <c r="J107" s="133">
        <v>1</v>
      </c>
      <c r="K107" s="194" t="s">
        <v>626</v>
      </c>
      <c r="L107" s="141">
        <v>0.5472222222222222</v>
      </c>
      <c r="M107" s="141">
        <v>0.28750000000000003</v>
      </c>
      <c r="N107" s="194" t="s">
        <v>629</v>
      </c>
      <c r="O107" s="91"/>
      <c r="P107" s="91"/>
      <c r="Q107" s="91"/>
      <c r="R107" s="91"/>
      <c r="S107" s="91"/>
      <c r="T107" s="91"/>
      <c r="U107" s="91"/>
      <c r="V107" s="91"/>
      <c r="W107" s="91"/>
      <c r="X107" s="91"/>
      <c r="Y107" s="91"/>
      <c r="Z107" s="200"/>
      <c r="AA107" s="196"/>
      <c r="AB107" s="91"/>
      <c r="AC107" s="133">
        <v>19</v>
      </c>
      <c r="AD107" s="133">
        <v>6.9</v>
      </c>
      <c r="AE107" s="133">
        <v>8.6</v>
      </c>
      <c r="AF107" s="133">
        <v>8.8</v>
      </c>
      <c r="AG107" s="194"/>
      <c r="AH107" s="134">
        <v>8.7</v>
      </c>
      <c r="AI107" s="91"/>
      <c r="AJ107" s="91"/>
      <c r="AK107" s="91"/>
    </row>
    <row r="108" spans="1:37" ht="24.75" customHeight="1">
      <c r="A108" s="133" t="s">
        <v>2609</v>
      </c>
      <c r="B108" s="139">
        <v>42175</v>
      </c>
      <c r="C108" s="141">
        <v>0.43402777777777773</v>
      </c>
      <c r="D108" s="133">
        <v>20.5</v>
      </c>
      <c r="E108" s="194" t="s">
        <v>284</v>
      </c>
      <c r="F108" s="195" t="s">
        <v>2063</v>
      </c>
      <c r="G108" s="194" t="s">
        <v>119</v>
      </c>
      <c r="H108" s="194" t="s">
        <v>625</v>
      </c>
      <c r="I108" s="91"/>
      <c r="J108" s="133">
        <v>1</v>
      </c>
      <c r="K108" s="194" t="s">
        <v>634</v>
      </c>
      <c r="L108" s="141">
        <v>0.17430555555555557</v>
      </c>
      <c r="M108" s="141">
        <v>0.44097222222222227</v>
      </c>
      <c r="N108" s="194" t="s">
        <v>622</v>
      </c>
      <c r="O108" s="91"/>
      <c r="P108" s="91"/>
      <c r="Q108" s="91"/>
      <c r="R108" s="91"/>
      <c r="S108" s="194" t="s">
        <v>551</v>
      </c>
      <c r="T108" s="91" t="s">
        <v>551</v>
      </c>
      <c r="U108" s="91"/>
      <c r="V108" s="91"/>
      <c r="W108" s="91"/>
      <c r="X108" s="133"/>
      <c r="Y108" s="91"/>
      <c r="Z108" s="200" t="s">
        <v>2610</v>
      </c>
      <c r="AA108" s="133"/>
      <c r="AB108" s="91"/>
      <c r="AC108" s="133">
        <v>21.5</v>
      </c>
      <c r="AD108" s="133">
        <v>6.9</v>
      </c>
      <c r="AE108" s="133">
        <v>8.4</v>
      </c>
      <c r="AF108" s="133">
        <v>9</v>
      </c>
      <c r="AG108" s="194">
        <v>8.6</v>
      </c>
      <c r="AH108" s="134">
        <v>8.5</v>
      </c>
      <c r="AI108" s="194" t="s">
        <v>2611</v>
      </c>
      <c r="AJ108" s="91"/>
      <c r="AK108" s="91"/>
    </row>
    <row r="109" spans="1:37" ht="66">
      <c r="A109" s="133" t="s">
        <v>2609</v>
      </c>
      <c r="B109" s="139">
        <v>42211</v>
      </c>
      <c r="C109" s="141">
        <v>0.5347222222222222</v>
      </c>
      <c r="D109" s="133">
        <v>21</v>
      </c>
      <c r="E109" s="194" t="s">
        <v>279</v>
      </c>
      <c r="F109" s="195" t="s">
        <v>633</v>
      </c>
      <c r="G109" s="194" t="s">
        <v>63</v>
      </c>
      <c r="H109" s="194"/>
      <c r="I109" s="133"/>
      <c r="J109" s="196">
        <v>2</v>
      </c>
      <c r="K109" s="194" t="s">
        <v>632</v>
      </c>
      <c r="L109" s="141">
        <v>0.6333333333333333</v>
      </c>
      <c r="M109" s="141">
        <v>0.3847222222222222</v>
      </c>
      <c r="N109" s="133" t="s">
        <v>622</v>
      </c>
      <c r="O109" s="91"/>
      <c r="P109" s="91"/>
      <c r="Q109" s="91"/>
      <c r="R109" s="91"/>
      <c r="S109" s="91" t="s">
        <v>551</v>
      </c>
      <c r="T109" s="91"/>
      <c r="U109" s="91"/>
      <c r="V109" s="91"/>
      <c r="W109" s="91"/>
      <c r="X109" s="91"/>
      <c r="Y109" s="91"/>
      <c r="Z109" s="136" t="s">
        <v>2612</v>
      </c>
      <c r="AA109" s="133"/>
      <c r="AB109" s="91"/>
      <c r="AC109" s="133">
        <v>21.8</v>
      </c>
      <c r="AD109" s="133">
        <v>6.9</v>
      </c>
      <c r="AE109" s="133">
        <v>8.2</v>
      </c>
      <c r="AF109" s="133">
        <v>8.4</v>
      </c>
      <c r="AG109" s="194"/>
      <c r="AH109" s="134">
        <v>8.3</v>
      </c>
      <c r="AI109" s="194"/>
      <c r="AJ109" s="91"/>
      <c r="AK109" s="91"/>
    </row>
    <row r="110" spans="1:37" ht="12.75">
      <c r="A110" s="194" t="s">
        <v>2517</v>
      </c>
      <c r="B110" s="217" t="s">
        <v>2613</v>
      </c>
      <c r="C110" s="141"/>
      <c r="D110" s="133"/>
      <c r="E110" s="194"/>
      <c r="F110" s="195"/>
      <c r="G110" s="194"/>
      <c r="H110" s="194"/>
      <c r="I110" s="91"/>
      <c r="J110" s="133"/>
      <c r="K110" s="194"/>
      <c r="L110" s="141"/>
      <c r="M110" s="141"/>
      <c r="N110" s="194" t="s">
        <v>297</v>
      </c>
      <c r="O110" s="91"/>
      <c r="P110" s="91"/>
      <c r="Q110" s="91"/>
      <c r="R110" s="91"/>
      <c r="S110" s="91"/>
      <c r="T110" s="91"/>
      <c r="U110" s="91"/>
      <c r="V110" s="91"/>
      <c r="W110" s="91"/>
      <c r="X110" s="91"/>
      <c r="Y110" s="91"/>
      <c r="Z110" s="200"/>
      <c r="AA110" s="133"/>
      <c r="AB110" s="91"/>
      <c r="AC110" s="133"/>
      <c r="AD110" s="133"/>
      <c r="AE110" s="133"/>
      <c r="AF110" s="133"/>
      <c r="AG110" s="194"/>
      <c r="AH110" s="134"/>
      <c r="AI110" s="91"/>
      <c r="AJ110" s="91"/>
      <c r="AK110" s="91"/>
    </row>
    <row r="111" spans="1:37" ht="26.25">
      <c r="A111" s="194" t="s">
        <v>2517</v>
      </c>
      <c r="B111" s="139">
        <v>42275</v>
      </c>
      <c r="C111" s="141">
        <v>0.4305555555555556</v>
      </c>
      <c r="D111" s="133">
        <v>18.5</v>
      </c>
      <c r="E111" s="133" t="s">
        <v>284</v>
      </c>
      <c r="F111" s="144" t="s">
        <v>2063</v>
      </c>
      <c r="G111" s="194" t="s">
        <v>119</v>
      </c>
      <c r="H111" s="194" t="s">
        <v>625</v>
      </c>
      <c r="I111" s="91"/>
      <c r="J111" s="133">
        <v>4</v>
      </c>
      <c r="K111" s="194"/>
      <c r="L111" s="141">
        <v>0.5652777777777778</v>
      </c>
      <c r="M111" s="141">
        <v>0.2986111111111111</v>
      </c>
      <c r="N111" s="194" t="s">
        <v>639</v>
      </c>
      <c r="O111" s="91"/>
      <c r="P111" s="91"/>
      <c r="Q111" s="91"/>
      <c r="R111" s="91"/>
      <c r="S111" s="91" t="s">
        <v>551</v>
      </c>
      <c r="T111" s="91"/>
      <c r="U111" s="91"/>
      <c r="V111" s="239" t="s">
        <v>551</v>
      </c>
      <c r="W111" s="91"/>
      <c r="X111" s="91"/>
      <c r="Y111" s="91"/>
      <c r="Z111" s="136" t="s">
        <v>2614</v>
      </c>
      <c r="AA111" s="194"/>
      <c r="AB111" s="91"/>
      <c r="AC111" s="194">
        <v>19</v>
      </c>
      <c r="AD111" s="194">
        <v>7.1</v>
      </c>
      <c r="AE111" s="194">
        <v>8.6</v>
      </c>
      <c r="AF111" s="194">
        <v>8.8</v>
      </c>
      <c r="AG111" s="194"/>
      <c r="AH111" s="122">
        <v>8.7</v>
      </c>
      <c r="AI111" s="91"/>
      <c r="AJ111" s="91"/>
      <c r="AK111" s="91"/>
    </row>
    <row r="112" spans="1:37" ht="12.75">
      <c r="A112" s="194" t="s">
        <v>2517</v>
      </c>
      <c r="B112" s="139">
        <v>42299</v>
      </c>
      <c r="C112" s="141">
        <v>0.4479166666666667</v>
      </c>
      <c r="D112" s="133">
        <v>14.5</v>
      </c>
      <c r="E112" s="133" t="s">
        <v>279</v>
      </c>
      <c r="F112" s="144" t="s">
        <v>638</v>
      </c>
      <c r="G112" s="194" t="s">
        <v>42</v>
      </c>
      <c r="H112" s="194" t="s">
        <v>630</v>
      </c>
      <c r="I112" s="133"/>
      <c r="J112" s="133">
        <v>1</v>
      </c>
      <c r="K112" s="194" t="s">
        <v>663</v>
      </c>
      <c r="L112" s="141">
        <v>0.35625</v>
      </c>
      <c r="M112" s="198">
        <v>0.6097222222222222</v>
      </c>
      <c r="N112" s="194" t="s">
        <v>639</v>
      </c>
      <c r="O112" s="91"/>
      <c r="P112" s="91"/>
      <c r="Q112" s="91"/>
      <c r="R112" s="91"/>
      <c r="S112" s="239" t="s">
        <v>551</v>
      </c>
      <c r="T112" s="91"/>
      <c r="U112" s="91"/>
      <c r="V112" s="239" t="s">
        <v>551</v>
      </c>
      <c r="W112" s="91"/>
      <c r="X112" s="91"/>
      <c r="Y112" s="91"/>
      <c r="Z112" s="136" t="s">
        <v>2615</v>
      </c>
      <c r="AA112" s="133"/>
      <c r="AB112" s="91"/>
      <c r="AC112" s="133">
        <v>11</v>
      </c>
      <c r="AD112" s="133">
        <v>7</v>
      </c>
      <c r="AE112" s="133">
        <v>10.6</v>
      </c>
      <c r="AF112" s="133">
        <v>10.6</v>
      </c>
      <c r="AG112" s="194"/>
      <c r="AH112" s="134">
        <v>10.6</v>
      </c>
      <c r="AI112" s="133"/>
      <c r="AJ112" s="91"/>
      <c r="AK112" s="91"/>
    </row>
    <row r="113" spans="1:37" ht="12.75">
      <c r="A113" s="133"/>
      <c r="B113" s="91"/>
      <c r="C113" s="91"/>
      <c r="D113" s="91"/>
      <c r="E113" s="91"/>
      <c r="F113" s="148"/>
      <c r="G113" s="133"/>
      <c r="H113" s="91"/>
      <c r="I113" s="91"/>
      <c r="J113" s="91"/>
      <c r="K113" s="91"/>
      <c r="L113" s="91"/>
      <c r="M113" s="91"/>
      <c r="N113" s="133"/>
      <c r="O113" s="91"/>
      <c r="P113" s="91"/>
      <c r="Q113" s="91"/>
      <c r="R113" s="91"/>
      <c r="S113" s="91"/>
      <c r="T113" s="91"/>
      <c r="U113" s="91"/>
      <c r="V113" s="91"/>
      <c r="W113" s="91"/>
      <c r="X113" s="91"/>
      <c r="Y113" s="91"/>
      <c r="Z113" s="136"/>
      <c r="AA113" s="91"/>
      <c r="AB113" s="91"/>
      <c r="AC113" s="194"/>
      <c r="AD113" s="194"/>
      <c r="AE113" s="194"/>
      <c r="AF113" s="194"/>
      <c r="AG113" s="91"/>
      <c r="AH113" s="122"/>
      <c r="AI113" s="91"/>
      <c r="AJ113" s="91"/>
      <c r="AK113" s="91"/>
    </row>
    <row r="114" spans="1:37" ht="12.75">
      <c r="A114" s="194" t="s">
        <v>530</v>
      </c>
      <c r="B114" s="93">
        <v>42112</v>
      </c>
      <c r="C114" s="94">
        <v>0.7083333333333334</v>
      </c>
      <c r="D114" s="194">
        <v>6</v>
      </c>
      <c r="E114" s="194"/>
      <c r="F114" s="148"/>
      <c r="G114" s="194" t="s">
        <v>42</v>
      </c>
      <c r="H114" s="194"/>
      <c r="I114" s="91"/>
      <c r="J114" s="91">
        <v>1</v>
      </c>
      <c r="K114" s="194"/>
      <c r="L114" s="94">
        <v>0.5930555555555556</v>
      </c>
      <c r="M114" s="94">
        <v>0.3423611111111111</v>
      </c>
      <c r="N114" s="133"/>
      <c r="O114" s="91"/>
      <c r="P114" s="91"/>
      <c r="Q114" s="91"/>
      <c r="R114" s="91"/>
      <c r="S114" s="91"/>
      <c r="T114" s="91"/>
      <c r="U114" s="91"/>
      <c r="V114" s="91"/>
      <c r="W114" s="91"/>
      <c r="X114" s="91"/>
      <c r="Y114" s="91"/>
      <c r="Z114" s="136"/>
      <c r="AA114" s="91"/>
      <c r="AB114" s="91"/>
      <c r="AC114" s="194">
        <v>5</v>
      </c>
      <c r="AD114" s="194">
        <v>7</v>
      </c>
      <c r="AE114" s="194">
        <v>12</v>
      </c>
      <c r="AF114" s="194">
        <v>12.4</v>
      </c>
      <c r="AG114" s="91"/>
      <c r="AH114" s="122">
        <v>12.2</v>
      </c>
      <c r="AI114" s="91"/>
      <c r="AJ114" s="91"/>
      <c r="AK114" s="91"/>
    </row>
    <row r="115" spans="1:37" ht="12.75">
      <c r="A115" s="194" t="s">
        <v>530</v>
      </c>
      <c r="B115" s="139">
        <v>42141</v>
      </c>
      <c r="C115" s="141">
        <v>0.5833333333333334</v>
      </c>
      <c r="D115" s="133">
        <v>25</v>
      </c>
      <c r="E115" s="194"/>
      <c r="F115" s="144" t="s">
        <v>627</v>
      </c>
      <c r="G115" s="194" t="s">
        <v>1534</v>
      </c>
      <c r="H115" s="194"/>
      <c r="I115" s="91"/>
      <c r="J115" s="133">
        <v>5</v>
      </c>
      <c r="K115" s="194" t="s">
        <v>621</v>
      </c>
      <c r="L115" s="141">
        <v>0.5833333333333334</v>
      </c>
      <c r="M115" s="141">
        <v>0.8395833333333332</v>
      </c>
      <c r="N115" s="194"/>
      <c r="O115" s="91"/>
      <c r="P115" s="91"/>
      <c r="Q115" s="91"/>
      <c r="R115" s="91"/>
      <c r="S115" s="91"/>
      <c r="T115" s="91"/>
      <c r="U115" s="91"/>
      <c r="V115" s="91"/>
      <c r="W115" s="91"/>
      <c r="X115" s="91"/>
      <c r="Y115" s="91"/>
      <c r="Z115" s="200"/>
      <c r="AA115" s="133"/>
      <c r="AB115" s="91"/>
      <c r="AC115" s="133">
        <v>18</v>
      </c>
      <c r="AD115" s="133">
        <v>7</v>
      </c>
      <c r="AE115" s="133">
        <v>8.4</v>
      </c>
      <c r="AF115" s="133">
        <v>8.8</v>
      </c>
      <c r="AG115" s="194"/>
      <c r="AH115" s="134">
        <v>8.6</v>
      </c>
      <c r="AI115" s="91"/>
      <c r="AJ115" s="91"/>
      <c r="AK115" s="91"/>
    </row>
    <row r="116" spans="1:37" ht="12.75">
      <c r="A116" s="194" t="s">
        <v>530</v>
      </c>
      <c r="B116" s="217">
        <v>42177</v>
      </c>
      <c r="C116" s="141">
        <v>0.7083333333333334</v>
      </c>
      <c r="D116" s="133">
        <v>24</v>
      </c>
      <c r="E116" s="194"/>
      <c r="F116" s="195"/>
      <c r="G116" s="194" t="s">
        <v>624</v>
      </c>
      <c r="H116" s="194" t="s">
        <v>417</v>
      </c>
      <c r="I116" s="91">
        <v>0.6</v>
      </c>
      <c r="J116" s="133">
        <v>2</v>
      </c>
      <c r="K116" s="194" t="s">
        <v>632</v>
      </c>
      <c r="L116" s="141">
        <v>0.7916666666666666</v>
      </c>
      <c r="M116" s="141">
        <v>0.5437500000000001</v>
      </c>
      <c r="N116" s="194"/>
      <c r="O116" s="91"/>
      <c r="P116" s="91"/>
      <c r="Q116" s="91"/>
      <c r="R116" s="91"/>
      <c r="S116" s="91"/>
      <c r="T116" s="91"/>
      <c r="U116" s="91"/>
      <c r="V116" s="91"/>
      <c r="W116" s="91"/>
      <c r="X116" s="91"/>
      <c r="Y116" s="91"/>
      <c r="Z116" s="200"/>
      <c r="AA116" s="133"/>
      <c r="AB116" s="91"/>
      <c r="AC116" s="133">
        <v>21</v>
      </c>
      <c r="AD116" s="133">
        <v>7</v>
      </c>
      <c r="AE116" s="133">
        <v>8.8</v>
      </c>
      <c r="AF116" s="133">
        <v>8.6</v>
      </c>
      <c r="AG116" s="194"/>
      <c r="AH116" s="134">
        <v>8.7</v>
      </c>
      <c r="AI116" s="91"/>
      <c r="AJ116" s="91"/>
      <c r="AK116" s="91"/>
    </row>
    <row r="117" spans="1:37" ht="12.75">
      <c r="A117" s="194" t="s">
        <v>530</v>
      </c>
      <c r="B117" s="93">
        <v>42211</v>
      </c>
      <c r="C117" s="94">
        <v>0.5</v>
      </c>
      <c r="D117" s="194">
        <v>15</v>
      </c>
      <c r="E117" s="194"/>
      <c r="F117" s="148"/>
      <c r="G117" s="194" t="s">
        <v>63</v>
      </c>
      <c r="H117" s="194" t="s">
        <v>630</v>
      </c>
      <c r="I117" s="91">
        <v>0.5</v>
      </c>
      <c r="J117" s="194">
        <v>1</v>
      </c>
      <c r="K117" s="194" t="s">
        <v>621</v>
      </c>
      <c r="L117" s="94">
        <v>0.4916666666666667</v>
      </c>
      <c r="M117" s="94">
        <v>0.7361111111111112</v>
      </c>
      <c r="N117" s="194"/>
      <c r="O117" s="91"/>
      <c r="P117" s="91"/>
      <c r="Q117" s="91"/>
      <c r="R117" s="91"/>
      <c r="S117" s="91"/>
      <c r="T117" s="91"/>
      <c r="U117" s="91"/>
      <c r="V117" s="91"/>
      <c r="W117" s="91"/>
      <c r="X117" s="91"/>
      <c r="Y117" s="91"/>
      <c r="Z117" s="200"/>
      <c r="AA117" s="194"/>
      <c r="AB117" s="91"/>
      <c r="AC117" s="194">
        <v>21</v>
      </c>
      <c r="AD117" s="194">
        <v>7</v>
      </c>
      <c r="AE117" s="194">
        <v>7.4</v>
      </c>
      <c r="AF117" s="194">
        <v>7.1</v>
      </c>
      <c r="AG117" s="194"/>
      <c r="AH117" s="122">
        <v>7.3</v>
      </c>
      <c r="AI117" s="91"/>
      <c r="AJ117" s="91"/>
      <c r="AK117" s="91"/>
    </row>
    <row r="118" spans="1:37" ht="12.75">
      <c r="A118" s="194" t="s">
        <v>530</v>
      </c>
      <c r="B118" s="234">
        <v>42239</v>
      </c>
      <c r="C118" s="94">
        <v>0.4791666666666667</v>
      </c>
      <c r="D118" s="194">
        <v>20</v>
      </c>
      <c r="E118" s="194"/>
      <c r="F118" s="148"/>
      <c r="G118" s="194" t="s">
        <v>63</v>
      </c>
      <c r="H118" s="194" t="s">
        <v>630</v>
      </c>
      <c r="I118" s="91"/>
      <c r="J118" s="194">
        <v>2</v>
      </c>
      <c r="K118" s="194"/>
      <c r="L118" s="94">
        <v>0.34722222222222227</v>
      </c>
      <c r="M118" s="94">
        <v>0.6083333333333333</v>
      </c>
      <c r="N118" s="194"/>
      <c r="O118" s="91"/>
      <c r="P118" s="91"/>
      <c r="Q118" s="91"/>
      <c r="R118" s="91"/>
      <c r="S118" s="91"/>
      <c r="T118" s="91"/>
      <c r="U118" s="91"/>
      <c r="V118" s="91"/>
      <c r="W118" s="91"/>
      <c r="X118" s="91"/>
      <c r="Y118" s="91"/>
      <c r="Z118" s="200"/>
      <c r="AA118" s="194"/>
      <c r="AB118" s="91"/>
      <c r="AC118" s="194">
        <v>24.5</v>
      </c>
      <c r="AD118" s="194">
        <v>7</v>
      </c>
      <c r="AE118" s="194">
        <v>6.4</v>
      </c>
      <c r="AF118" s="194">
        <v>7</v>
      </c>
      <c r="AG118" s="194">
        <v>6.6</v>
      </c>
      <c r="AH118" s="122">
        <v>6.6</v>
      </c>
      <c r="AI118" s="239" t="s">
        <v>2616</v>
      </c>
      <c r="AJ118" s="91"/>
      <c r="AK118" s="91"/>
    </row>
    <row r="119" spans="1:37" ht="12.75">
      <c r="A119" s="194" t="s">
        <v>530</v>
      </c>
      <c r="B119" s="197">
        <v>42273</v>
      </c>
      <c r="C119" s="141">
        <v>0.625</v>
      </c>
      <c r="D119" s="133">
        <v>15</v>
      </c>
      <c r="E119" s="194"/>
      <c r="F119" s="195"/>
      <c r="G119" s="194" t="s">
        <v>119</v>
      </c>
      <c r="H119" s="194" t="s">
        <v>625</v>
      </c>
      <c r="I119" s="91"/>
      <c r="J119" s="133">
        <v>3</v>
      </c>
      <c r="K119" s="194"/>
      <c r="L119" s="141">
        <v>0.5</v>
      </c>
      <c r="M119" s="141">
        <v>0.7916666666666666</v>
      </c>
      <c r="N119" s="194"/>
      <c r="O119" s="91"/>
      <c r="P119" s="91"/>
      <c r="Q119" s="91"/>
      <c r="R119" s="91"/>
      <c r="S119" s="91"/>
      <c r="T119" s="91"/>
      <c r="U119" s="91"/>
      <c r="V119" s="91"/>
      <c r="W119" s="91"/>
      <c r="X119" s="91"/>
      <c r="Y119" s="91"/>
      <c r="Z119" s="136"/>
      <c r="AA119" s="133"/>
      <c r="AB119" s="91"/>
      <c r="AC119" s="133">
        <v>19</v>
      </c>
      <c r="AD119" s="133">
        <v>7</v>
      </c>
      <c r="AE119" s="133">
        <v>8.2</v>
      </c>
      <c r="AF119" s="133">
        <v>8.4</v>
      </c>
      <c r="AG119" s="133"/>
      <c r="AH119" s="122">
        <v>8.3</v>
      </c>
      <c r="AI119" s="133"/>
      <c r="AJ119" s="91"/>
      <c r="AK119" s="91"/>
    </row>
    <row r="120" spans="1:37" ht="12.75">
      <c r="A120" s="194"/>
      <c r="B120" s="197"/>
      <c r="C120" s="141"/>
      <c r="D120" s="133"/>
      <c r="E120" s="194"/>
      <c r="F120" s="195"/>
      <c r="G120" s="194"/>
      <c r="H120" s="194"/>
      <c r="I120" s="91"/>
      <c r="J120" s="133"/>
      <c r="K120" s="194"/>
      <c r="L120" s="141"/>
      <c r="M120" s="141"/>
      <c r="N120" s="194"/>
      <c r="O120" s="91"/>
      <c r="P120" s="91"/>
      <c r="Q120" s="91"/>
      <c r="R120" s="91"/>
      <c r="S120" s="91"/>
      <c r="T120" s="91"/>
      <c r="U120" s="91"/>
      <c r="V120" s="91"/>
      <c r="W120" s="91"/>
      <c r="X120" s="91"/>
      <c r="Y120" s="91"/>
      <c r="Z120" s="136"/>
      <c r="AA120" s="133"/>
      <c r="AB120" s="91"/>
      <c r="AC120" s="133"/>
      <c r="AD120" s="133"/>
      <c r="AE120" s="133"/>
      <c r="AF120" s="133"/>
      <c r="AG120" s="133"/>
      <c r="AH120" s="122"/>
      <c r="AI120" s="133"/>
      <c r="AJ120" s="91"/>
      <c r="AK120" s="91"/>
    </row>
    <row r="121" spans="1:37" ht="12.75">
      <c r="A121" s="133"/>
      <c r="B121" s="91"/>
      <c r="C121" s="91"/>
      <c r="D121" s="91"/>
      <c r="E121" s="91"/>
      <c r="F121" s="148"/>
      <c r="G121" s="133"/>
      <c r="H121" s="194"/>
      <c r="I121" s="91"/>
      <c r="J121" s="91"/>
      <c r="K121" s="91"/>
      <c r="L121" s="91"/>
      <c r="M121" s="91"/>
      <c r="N121" s="133"/>
      <c r="O121" s="91"/>
      <c r="P121" s="91"/>
      <c r="Q121" s="91"/>
      <c r="R121" s="91"/>
      <c r="S121" s="91"/>
      <c r="T121" s="91"/>
      <c r="U121" s="91"/>
      <c r="V121" s="91"/>
      <c r="W121" s="91"/>
      <c r="X121" s="91"/>
      <c r="Y121" s="91"/>
      <c r="Z121" s="136"/>
      <c r="AA121" s="91"/>
      <c r="AB121" s="91"/>
      <c r="AC121" s="91"/>
      <c r="AD121" s="91"/>
      <c r="AE121" s="91"/>
      <c r="AF121" s="91"/>
      <c r="AG121" s="91"/>
      <c r="AH121" s="122"/>
      <c r="AI121" s="91"/>
      <c r="AJ121" s="91"/>
      <c r="AK121" s="91"/>
    </row>
    <row r="122" spans="1:37" ht="12.75">
      <c r="A122" s="194" t="s">
        <v>1076</v>
      </c>
      <c r="B122" s="93">
        <v>42113</v>
      </c>
      <c r="C122" s="94">
        <v>0.4375</v>
      </c>
      <c r="D122" s="194">
        <v>8.25</v>
      </c>
      <c r="E122" s="239" t="s">
        <v>378</v>
      </c>
      <c r="F122" s="246" t="s">
        <v>638</v>
      </c>
      <c r="G122" s="194" t="s">
        <v>1534</v>
      </c>
      <c r="H122" s="194" t="s">
        <v>630</v>
      </c>
      <c r="I122" s="149">
        <v>0.5</v>
      </c>
      <c r="J122" s="196">
        <v>2</v>
      </c>
      <c r="K122" s="194" t="s">
        <v>631</v>
      </c>
      <c r="L122" s="94">
        <v>0.625</v>
      </c>
      <c r="M122" s="94">
        <v>0.36319444444444443</v>
      </c>
      <c r="N122" s="194" t="s">
        <v>622</v>
      </c>
      <c r="O122" s="91"/>
      <c r="P122" s="91"/>
      <c r="Q122" s="91"/>
      <c r="R122" s="91"/>
      <c r="S122" s="91"/>
      <c r="T122" s="91"/>
      <c r="U122" s="91"/>
      <c r="V122" s="91"/>
      <c r="W122" s="91"/>
      <c r="X122" s="91"/>
      <c r="Y122" s="91"/>
      <c r="Z122" s="200"/>
      <c r="AA122" s="91"/>
      <c r="AB122" s="91"/>
      <c r="AC122" s="194">
        <v>7</v>
      </c>
      <c r="AD122" s="194">
        <v>6.5</v>
      </c>
      <c r="AE122" s="194">
        <v>8.7</v>
      </c>
      <c r="AF122" s="194">
        <v>8.6</v>
      </c>
      <c r="AG122" s="194"/>
      <c r="AH122" s="122">
        <v>8.65</v>
      </c>
      <c r="AI122" s="91"/>
      <c r="AJ122" s="91"/>
      <c r="AK122" s="91"/>
    </row>
    <row r="123" spans="1:37" ht="12.75">
      <c r="A123" s="133" t="s">
        <v>1076</v>
      </c>
      <c r="B123" s="139">
        <v>42140</v>
      </c>
      <c r="C123" s="141">
        <v>0.375</v>
      </c>
      <c r="D123" s="133">
        <v>15</v>
      </c>
      <c r="E123" s="194"/>
      <c r="F123" s="195"/>
      <c r="G123" s="194" t="s">
        <v>1534</v>
      </c>
      <c r="H123" s="194" t="s">
        <v>625</v>
      </c>
      <c r="I123" s="196"/>
      <c r="J123" s="196">
        <v>3</v>
      </c>
      <c r="K123" s="194" t="s">
        <v>631</v>
      </c>
      <c r="L123" s="141">
        <v>0.5298611111111111</v>
      </c>
      <c r="M123" s="141">
        <v>0.2708333333333333</v>
      </c>
      <c r="N123" s="194" t="s">
        <v>629</v>
      </c>
      <c r="O123" s="91"/>
      <c r="P123" s="91"/>
      <c r="Q123" s="91"/>
      <c r="R123" s="91"/>
      <c r="S123" s="91"/>
      <c r="T123" s="91"/>
      <c r="U123" s="91"/>
      <c r="V123" s="91"/>
      <c r="W123" s="91"/>
      <c r="X123" s="91"/>
      <c r="Y123" s="91"/>
      <c r="Z123" s="200"/>
      <c r="AA123" s="133"/>
      <c r="AB123" s="91"/>
      <c r="AC123" s="133">
        <v>16</v>
      </c>
      <c r="AD123" s="133">
        <v>6.5</v>
      </c>
      <c r="AE123" s="133">
        <v>8.2</v>
      </c>
      <c r="AF123" s="133">
        <v>8</v>
      </c>
      <c r="AG123" s="194"/>
      <c r="AH123" s="134">
        <v>8.1</v>
      </c>
      <c r="AI123" s="91"/>
      <c r="AJ123" s="91"/>
      <c r="AK123" s="91"/>
    </row>
    <row r="124" spans="1:37" ht="12.75">
      <c r="A124" s="133" t="s">
        <v>1076</v>
      </c>
      <c r="B124" s="139">
        <v>42175</v>
      </c>
      <c r="C124" s="141">
        <v>0.5972222222222222</v>
      </c>
      <c r="D124" s="133">
        <v>20</v>
      </c>
      <c r="E124" s="133" t="s">
        <v>284</v>
      </c>
      <c r="F124" s="144" t="s">
        <v>748</v>
      </c>
      <c r="G124" s="194" t="s">
        <v>119</v>
      </c>
      <c r="H124" s="194" t="s">
        <v>630</v>
      </c>
      <c r="I124" s="194" t="s">
        <v>2428</v>
      </c>
      <c r="J124" s="133">
        <v>1</v>
      </c>
      <c r="K124" s="194" t="s">
        <v>631</v>
      </c>
      <c r="L124" s="141">
        <v>0.7027777777777778</v>
      </c>
      <c r="M124" s="141">
        <v>0.44097222222222227</v>
      </c>
      <c r="N124" s="194" t="s">
        <v>622</v>
      </c>
      <c r="O124" s="91"/>
      <c r="P124" s="91"/>
      <c r="Q124" s="91"/>
      <c r="R124" s="91"/>
      <c r="S124" s="91"/>
      <c r="T124" s="91"/>
      <c r="U124" s="91"/>
      <c r="V124" s="91"/>
      <c r="W124" s="91"/>
      <c r="X124" s="91"/>
      <c r="Y124" s="91"/>
      <c r="Z124" s="136"/>
      <c r="AA124" s="133"/>
      <c r="AB124" s="91"/>
      <c r="AC124" s="133">
        <v>21.5</v>
      </c>
      <c r="AD124" s="133">
        <v>6.5</v>
      </c>
      <c r="AE124" s="133">
        <v>7.4</v>
      </c>
      <c r="AF124" s="133">
        <v>7.6</v>
      </c>
      <c r="AG124" s="91"/>
      <c r="AH124" s="134">
        <v>7.5</v>
      </c>
      <c r="AI124" s="91"/>
      <c r="AJ124" s="91"/>
      <c r="AK124" s="91"/>
    </row>
    <row r="125" spans="1:37" ht="12.75">
      <c r="A125" s="133" t="s">
        <v>1076</v>
      </c>
      <c r="B125" s="139">
        <v>42212</v>
      </c>
      <c r="C125" s="141">
        <v>0.5416666666666666</v>
      </c>
      <c r="D125" s="133">
        <v>24.2</v>
      </c>
      <c r="E125" s="194" t="s">
        <v>58</v>
      </c>
      <c r="F125" s="195" t="s">
        <v>724</v>
      </c>
      <c r="G125" s="194" t="s">
        <v>119</v>
      </c>
      <c r="H125" s="194" t="s">
        <v>630</v>
      </c>
      <c r="I125" s="194" t="s">
        <v>2428</v>
      </c>
      <c r="J125" s="133">
        <v>1</v>
      </c>
      <c r="K125" s="194" t="s">
        <v>663</v>
      </c>
      <c r="L125" s="141">
        <v>0.4513888888888889</v>
      </c>
      <c r="M125" s="141">
        <v>0.6993055555555556</v>
      </c>
      <c r="N125" s="194" t="s">
        <v>622</v>
      </c>
      <c r="O125" s="91"/>
      <c r="P125" s="91"/>
      <c r="Q125" s="91"/>
      <c r="R125" s="91"/>
      <c r="S125" s="91"/>
      <c r="T125" s="91"/>
      <c r="U125" s="91"/>
      <c r="V125" s="91"/>
      <c r="W125" s="91"/>
      <c r="X125" s="91"/>
      <c r="Y125" s="91"/>
      <c r="Z125" s="136"/>
      <c r="AA125" s="133"/>
      <c r="AB125" s="91"/>
      <c r="AC125" s="133">
        <v>25</v>
      </c>
      <c r="AD125" s="133">
        <v>6.5</v>
      </c>
      <c r="AE125" s="133">
        <v>6.8</v>
      </c>
      <c r="AF125" s="133">
        <v>6.8</v>
      </c>
      <c r="AG125" s="91"/>
      <c r="AH125" s="134">
        <v>6.8</v>
      </c>
      <c r="AI125" s="91"/>
      <c r="AJ125" s="91"/>
      <c r="AK125" s="91"/>
    </row>
    <row r="126" spans="1:37" ht="12.75">
      <c r="A126" s="133" t="s">
        <v>1076</v>
      </c>
      <c r="B126" s="217">
        <v>42238</v>
      </c>
      <c r="C126" s="141">
        <v>0.375</v>
      </c>
      <c r="D126" s="133">
        <v>20</v>
      </c>
      <c r="E126" s="239" t="s">
        <v>314</v>
      </c>
      <c r="F126" s="144" t="s">
        <v>292</v>
      </c>
      <c r="G126" s="194" t="s">
        <v>42</v>
      </c>
      <c r="H126" s="194" t="s">
        <v>417</v>
      </c>
      <c r="I126" s="235">
        <v>2</v>
      </c>
      <c r="J126" s="133">
        <v>2</v>
      </c>
      <c r="K126" s="194" t="s">
        <v>628</v>
      </c>
      <c r="L126" s="141">
        <v>0.2916666666666667</v>
      </c>
      <c r="M126" s="141">
        <v>0.5416666666666666</v>
      </c>
      <c r="N126" s="133" t="s">
        <v>629</v>
      </c>
      <c r="O126" s="91"/>
      <c r="P126" s="91"/>
      <c r="Q126" s="91"/>
      <c r="R126" s="91"/>
      <c r="S126" s="91"/>
      <c r="T126" s="91"/>
      <c r="U126" s="91"/>
      <c r="V126" s="91"/>
      <c r="W126" s="91"/>
      <c r="X126" s="91"/>
      <c r="Y126" s="91"/>
      <c r="Z126" s="200"/>
      <c r="AA126" s="133"/>
      <c r="AB126" s="91"/>
      <c r="AC126" s="133">
        <v>24.5</v>
      </c>
      <c r="AD126" s="133">
        <v>6.5</v>
      </c>
      <c r="AE126" s="133">
        <v>5</v>
      </c>
      <c r="AF126" s="133">
        <v>5.2</v>
      </c>
      <c r="AG126" s="91"/>
      <c r="AH126" s="134">
        <v>5.1</v>
      </c>
      <c r="AI126" s="91"/>
      <c r="AJ126" s="91"/>
      <c r="AK126" s="91"/>
    </row>
    <row r="127" spans="1:37" ht="12.75">
      <c r="A127" s="133" t="s">
        <v>1076</v>
      </c>
      <c r="B127" s="139">
        <v>42273</v>
      </c>
      <c r="C127" s="198">
        <v>0.34027777777777773</v>
      </c>
      <c r="D127" s="133">
        <v>8.5</v>
      </c>
      <c r="E127" s="133" t="s">
        <v>314</v>
      </c>
      <c r="F127" s="144" t="s">
        <v>638</v>
      </c>
      <c r="G127" s="194" t="s">
        <v>119</v>
      </c>
      <c r="H127" s="194" t="s">
        <v>625</v>
      </c>
      <c r="I127" s="133"/>
      <c r="J127" s="133">
        <v>3</v>
      </c>
      <c r="K127" s="194" t="s">
        <v>634</v>
      </c>
      <c r="L127" s="141">
        <v>0.4930555555555556</v>
      </c>
      <c r="M127" s="141">
        <v>0.25</v>
      </c>
      <c r="N127" s="194" t="s">
        <v>629</v>
      </c>
      <c r="O127" s="91"/>
      <c r="P127" s="91"/>
      <c r="Q127" s="91"/>
      <c r="R127" s="91"/>
      <c r="S127" s="91"/>
      <c r="T127" s="91"/>
      <c r="U127" s="91"/>
      <c r="V127" s="91"/>
      <c r="W127" s="91"/>
      <c r="X127" s="91"/>
      <c r="Y127" s="91"/>
      <c r="Z127" s="136"/>
      <c r="AA127" s="133"/>
      <c r="AB127" s="91"/>
      <c r="AC127" s="133">
        <v>15.5</v>
      </c>
      <c r="AD127" s="133">
        <v>6.5</v>
      </c>
      <c r="AE127" s="133">
        <v>7.6</v>
      </c>
      <c r="AF127" s="133">
        <v>7.6</v>
      </c>
      <c r="AG127" s="91"/>
      <c r="AH127" s="134">
        <v>7.6</v>
      </c>
      <c r="AI127" s="91"/>
      <c r="AJ127" s="91"/>
      <c r="AK127" s="91"/>
    </row>
    <row r="128" spans="1:37" ht="12.75">
      <c r="A128" s="133" t="s">
        <v>1076</v>
      </c>
      <c r="B128" s="139">
        <v>42294</v>
      </c>
      <c r="C128" s="198">
        <v>0.611111111111111</v>
      </c>
      <c r="D128" s="133">
        <v>10.5</v>
      </c>
      <c r="E128" s="133" t="s">
        <v>58</v>
      </c>
      <c r="F128" s="144" t="s">
        <v>748</v>
      </c>
      <c r="G128" s="194" t="s">
        <v>1534</v>
      </c>
      <c r="H128" s="194" t="s">
        <v>630</v>
      </c>
      <c r="I128" s="196">
        <v>0.5</v>
      </c>
      <c r="J128" s="133">
        <v>1</v>
      </c>
      <c r="K128" s="194" t="s">
        <v>626</v>
      </c>
      <c r="L128" s="141">
        <v>0.6770833333333334</v>
      </c>
      <c r="M128" s="141">
        <v>0.4270833333333333</v>
      </c>
      <c r="N128" s="194" t="s">
        <v>622</v>
      </c>
      <c r="O128" s="91"/>
      <c r="P128" s="91"/>
      <c r="Q128" s="91"/>
      <c r="R128" s="91"/>
      <c r="S128" s="91"/>
      <c r="T128" s="91"/>
      <c r="U128" s="91"/>
      <c r="V128" s="91"/>
      <c r="W128" s="91"/>
      <c r="X128" s="91"/>
      <c r="Y128" s="91"/>
      <c r="Z128" s="136"/>
      <c r="AA128" s="133"/>
      <c r="AB128" s="91"/>
      <c r="AC128" s="133">
        <v>11.5</v>
      </c>
      <c r="AD128" s="133">
        <v>6.5</v>
      </c>
      <c r="AE128" s="133">
        <v>8.5</v>
      </c>
      <c r="AF128" s="133">
        <v>8.6</v>
      </c>
      <c r="AG128" s="91"/>
      <c r="AH128" s="134">
        <v>8.55</v>
      </c>
      <c r="AI128" s="91"/>
      <c r="AJ128" s="91"/>
      <c r="AK128" s="91"/>
    </row>
    <row r="129" spans="1:37" ht="12.75">
      <c r="A129" s="133"/>
      <c r="B129" s="91"/>
      <c r="C129" s="91"/>
      <c r="D129" s="91"/>
      <c r="E129" s="91"/>
      <c r="F129" s="148"/>
      <c r="G129" s="133"/>
      <c r="H129" s="91"/>
      <c r="I129" s="91"/>
      <c r="J129" s="91"/>
      <c r="K129" s="91"/>
      <c r="L129" s="91"/>
      <c r="M129" s="91"/>
      <c r="N129" s="133"/>
      <c r="O129" s="91"/>
      <c r="P129" s="91"/>
      <c r="Q129" s="91"/>
      <c r="R129" s="91"/>
      <c r="S129" s="91"/>
      <c r="T129" s="91"/>
      <c r="U129" s="91"/>
      <c r="V129" s="91"/>
      <c r="W129" s="91"/>
      <c r="X129" s="91"/>
      <c r="Y129" s="91"/>
      <c r="Z129" s="136"/>
      <c r="AA129" s="91"/>
      <c r="AB129" s="91"/>
      <c r="AC129" s="91"/>
      <c r="AD129" s="91"/>
      <c r="AE129" s="91"/>
      <c r="AF129" s="91"/>
      <c r="AG129" s="91"/>
      <c r="AH129" s="122"/>
      <c r="AI129" s="91"/>
      <c r="AJ129" s="91"/>
      <c r="AK129" s="91"/>
    </row>
    <row r="130" spans="1:37" ht="12.75">
      <c r="A130" s="194" t="s">
        <v>2483</v>
      </c>
      <c r="B130" s="139">
        <v>42112</v>
      </c>
      <c r="C130" s="141">
        <v>0.2569444444444445</v>
      </c>
      <c r="D130" s="133">
        <v>6.5</v>
      </c>
      <c r="E130" s="133" t="s">
        <v>290</v>
      </c>
      <c r="F130" s="144" t="s">
        <v>724</v>
      </c>
      <c r="G130" s="194" t="s">
        <v>119</v>
      </c>
      <c r="H130" s="194" t="s">
        <v>630</v>
      </c>
      <c r="I130" s="91">
        <v>0.25</v>
      </c>
      <c r="J130" s="133">
        <v>1</v>
      </c>
      <c r="K130" s="194" t="s">
        <v>663</v>
      </c>
      <c r="L130" s="141">
        <v>0.5680555555555555</v>
      </c>
      <c r="M130" s="141">
        <v>0.3145833333333333</v>
      </c>
      <c r="N130" s="194" t="s">
        <v>629</v>
      </c>
      <c r="O130" s="91"/>
      <c r="P130" s="91"/>
      <c r="Q130" s="91"/>
      <c r="R130" s="91"/>
      <c r="S130" s="91"/>
      <c r="T130" s="133"/>
      <c r="U130" s="91"/>
      <c r="V130" s="91"/>
      <c r="W130" s="91"/>
      <c r="X130" s="91"/>
      <c r="Y130" s="91"/>
      <c r="Z130" s="136" t="s">
        <v>2617</v>
      </c>
      <c r="AA130" s="133"/>
      <c r="AB130" s="91"/>
      <c r="AC130" s="133">
        <v>5.5</v>
      </c>
      <c r="AD130" s="133">
        <v>6</v>
      </c>
      <c r="AE130" s="133">
        <v>11.8</v>
      </c>
      <c r="AF130" s="133">
        <v>12</v>
      </c>
      <c r="AG130" s="194">
        <v>12</v>
      </c>
      <c r="AH130" s="134">
        <v>12</v>
      </c>
      <c r="AI130" s="91"/>
      <c r="AJ130" s="91"/>
      <c r="AK130" s="91"/>
    </row>
    <row r="131" spans="1:37" ht="26.25">
      <c r="A131" s="194" t="s">
        <v>2483</v>
      </c>
      <c r="B131" s="139">
        <v>42139</v>
      </c>
      <c r="C131" s="141">
        <v>0.21666666666666667</v>
      </c>
      <c r="D131" s="133">
        <v>3.5</v>
      </c>
      <c r="E131" s="133" t="s">
        <v>314</v>
      </c>
      <c r="F131" s="144" t="s">
        <v>2225</v>
      </c>
      <c r="G131" s="194" t="s">
        <v>119</v>
      </c>
      <c r="H131" s="194"/>
      <c r="I131" s="149"/>
      <c r="J131" s="133">
        <v>4</v>
      </c>
      <c r="K131" s="194"/>
      <c r="L131" s="141">
        <v>0.5</v>
      </c>
      <c r="M131" s="141">
        <v>0.23750000000000002</v>
      </c>
      <c r="N131" s="194" t="s">
        <v>629</v>
      </c>
      <c r="O131" s="91"/>
      <c r="P131" s="91"/>
      <c r="Q131" s="91"/>
      <c r="R131" s="91"/>
      <c r="S131" s="91"/>
      <c r="T131" s="91"/>
      <c r="U131" s="91"/>
      <c r="V131" s="91"/>
      <c r="W131" s="91"/>
      <c r="X131" s="91"/>
      <c r="Y131" s="91"/>
      <c r="Z131" s="136" t="s">
        <v>2618</v>
      </c>
      <c r="AA131" s="133"/>
      <c r="AB131" s="91"/>
      <c r="AC131" s="133">
        <v>13</v>
      </c>
      <c r="AD131" s="133">
        <v>7</v>
      </c>
      <c r="AE131" s="133">
        <v>10</v>
      </c>
      <c r="AF131" s="133">
        <v>10</v>
      </c>
      <c r="AG131" s="194">
        <v>10</v>
      </c>
      <c r="AH131" s="134">
        <v>10</v>
      </c>
      <c r="AI131" s="91"/>
      <c r="AJ131" s="91"/>
      <c r="AK131" s="91"/>
    </row>
    <row r="132" spans="1:37" ht="12.75">
      <c r="A132" s="194" t="s">
        <v>2483</v>
      </c>
      <c r="B132" s="139">
        <v>42169</v>
      </c>
      <c r="C132" s="141">
        <v>0.21666666666666667</v>
      </c>
      <c r="D132" s="133">
        <v>14.5</v>
      </c>
      <c r="E132" s="194"/>
      <c r="F132" s="144" t="s">
        <v>627</v>
      </c>
      <c r="G132" s="194" t="s">
        <v>1625</v>
      </c>
      <c r="H132" s="194" t="s">
        <v>625</v>
      </c>
      <c r="I132" s="91"/>
      <c r="J132" s="133">
        <v>1</v>
      </c>
      <c r="K132" s="194" t="s">
        <v>621</v>
      </c>
      <c r="L132" s="141">
        <v>0.21666666666666667</v>
      </c>
      <c r="M132" s="141">
        <v>0.46319444444444446</v>
      </c>
      <c r="N132" s="194" t="s">
        <v>629</v>
      </c>
      <c r="O132" s="91"/>
      <c r="P132" s="91"/>
      <c r="Q132" s="91"/>
      <c r="R132" s="91"/>
      <c r="S132" s="91"/>
      <c r="T132" s="91"/>
      <c r="U132" s="91"/>
      <c r="V132" s="91"/>
      <c r="W132" s="91"/>
      <c r="X132" s="91"/>
      <c r="Y132" s="91"/>
      <c r="Z132" s="136" t="s">
        <v>2619</v>
      </c>
      <c r="AA132" s="133"/>
      <c r="AB132" s="91"/>
      <c r="AC132" s="133">
        <v>18</v>
      </c>
      <c r="AD132" s="133">
        <v>7</v>
      </c>
      <c r="AE132" s="133">
        <v>8.6</v>
      </c>
      <c r="AF132" s="133">
        <v>8.8</v>
      </c>
      <c r="AG132" s="194">
        <v>8.4</v>
      </c>
      <c r="AH132" s="134">
        <v>8.6</v>
      </c>
      <c r="AI132" s="91"/>
      <c r="AJ132" s="91"/>
      <c r="AK132" s="91"/>
    </row>
    <row r="133" spans="1:37" ht="26.25">
      <c r="A133" s="194" t="s">
        <v>2483</v>
      </c>
      <c r="B133" s="139">
        <v>42209</v>
      </c>
      <c r="C133" s="141">
        <v>0.2222222222222222</v>
      </c>
      <c r="D133" s="133">
        <v>13.8</v>
      </c>
      <c r="E133" s="133" t="s">
        <v>314</v>
      </c>
      <c r="F133" s="144" t="s">
        <v>724</v>
      </c>
      <c r="G133" s="194" t="s">
        <v>624</v>
      </c>
      <c r="H133" s="194" t="s">
        <v>630</v>
      </c>
      <c r="I133" s="91">
        <v>0.1</v>
      </c>
      <c r="J133" s="133">
        <v>5</v>
      </c>
      <c r="K133" s="194" t="s">
        <v>631</v>
      </c>
      <c r="L133" s="198">
        <v>0.3194444444444445</v>
      </c>
      <c r="M133" s="141">
        <v>0.10555555555555556</v>
      </c>
      <c r="N133" s="194" t="s">
        <v>629</v>
      </c>
      <c r="O133" s="91"/>
      <c r="P133" s="91"/>
      <c r="Q133" s="91"/>
      <c r="R133" s="91"/>
      <c r="S133" s="91"/>
      <c r="T133" s="91"/>
      <c r="U133" s="91"/>
      <c r="V133" s="91"/>
      <c r="W133" s="91"/>
      <c r="X133" s="91"/>
      <c r="Y133" s="91"/>
      <c r="Z133" s="136" t="s">
        <v>2620</v>
      </c>
      <c r="AA133" s="133"/>
      <c r="AB133" s="91"/>
      <c r="AC133" s="133">
        <v>22</v>
      </c>
      <c r="AD133" s="133">
        <v>7</v>
      </c>
      <c r="AE133" s="133">
        <v>8</v>
      </c>
      <c r="AF133" s="133">
        <v>8</v>
      </c>
      <c r="AG133" s="194">
        <v>7.8</v>
      </c>
      <c r="AH133" s="134">
        <v>8</v>
      </c>
      <c r="AI133" s="91"/>
      <c r="AJ133" s="91"/>
      <c r="AK133" s="91"/>
    </row>
    <row r="134" spans="1:37" ht="52.5">
      <c r="A134" s="194" t="s">
        <v>2483</v>
      </c>
      <c r="B134" s="139">
        <v>42237</v>
      </c>
      <c r="C134" s="141">
        <v>0.22916666666666666</v>
      </c>
      <c r="D134" s="133">
        <v>20.1</v>
      </c>
      <c r="E134" s="194" t="s">
        <v>279</v>
      </c>
      <c r="F134" s="144" t="s">
        <v>2225</v>
      </c>
      <c r="G134" s="194" t="s">
        <v>63</v>
      </c>
      <c r="H134" s="194" t="s">
        <v>625</v>
      </c>
      <c r="I134" s="91"/>
      <c r="J134" s="133">
        <v>1</v>
      </c>
      <c r="K134" s="194" t="s">
        <v>632</v>
      </c>
      <c r="L134" s="141">
        <v>0.3</v>
      </c>
      <c r="M134" s="141">
        <v>0.5527777777777778</v>
      </c>
      <c r="N134" s="194" t="s">
        <v>639</v>
      </c>
      <c r="O134" s="91"/>
      <c r="P134" s="91"/>
      <c r="Q134" s="91"/>
      <c r="R134" s="91"/>
      <c r="S134" s="91"/>
      <c r="T134" s="91"/>
      <c r="U134" s="91"/>
      <c r="V134" s="91"/>
      <c r="W134" s="91"/>
      <c r="X134" s="91"/>
      <c r="Y134" s="91"/>
      <c r="Z134" s="136" t="s">
        <v>2621</v>
      </c>
      <c r="AA134" s="133"/>
      <c r="AB134" s="91"/>
      <c r="AC134" s="133">
        <v>24.5</v>
      </c>
      <c r="AD134" s="133">
        <v>7</v>
      </c>
      <c r="AE134" s="133">
        <v>7.4</v>
      </c>
      <c r="AF134" s="133">
        <v>7.6</v>
      </c>
      <c r="AG134" s="194">
        <v>7.8</v>
      </c>
      <c r="AH134" s="134">
        <v>7.6</v>
      </c>
      <c r="AI134" s="91"/>
      <c r="AJ134" s="91"/>
      <c r="AK134" s="91"/>
    </row>
    <row r="135" spans="1:37" ht="39">
      <c r="A135" s="194" t="s">
        <v>2483</v>
      </c>
      <c r="B135" s="139">
        <v>42272</v>
      </c>
      <c r="C135" s="141">
        <v>0.2569444444444445</v>
      </c>
      <c r="D135" s="133">
        <v>8</v>
      </c>
      <c r="E135" s="133" t="s">
        <v>2075</v>
      </c>
      <c r="F135" s="144" t="s">
        <v>705</v>
      </c>
      <c r="G135" s="194" t="s">
        <v>1534</v>
      </c>
      <c r="H135" s="194"/>
      <c r="I135" s="91"/>
      <c r="J135" s="133">
        <v>10</v>
      </c>
      <c r="K135" s="194" t="s">
        <v>634</v>
      </c>
      <c r="L135" s="141">
        <v>0.4666666666666666</v>
      </c>
      <c r="M135" s="141">
        <v>0.24791666666666667</v>
      </c>
      <c r="N135" s="194" t="s">
        <v>622</v>
      </c>
      <c r="O135" s="91"/>
      <c r="P135" s="91"/>
      <c r="Q135" s="91"/>
      <c r="R135" s="91"/>
      <c r="S135" s="91"/>
      <c r="T135" s="91"/>
      <c r="U135" s="91"/>
      <c r="V135" s="91"/>
      <c r="W135" s="91"/>
      <c r="X135" s="91"/>
      <c r="Y135" s="91"/>
      <c r="Z135" s="136" t="s">
        <v>2622</v>
      </c>
      <c r="AA135" s="133"/>
      <c r="AB135" s="91"/>
      <c r="AC135" s="133">
        <v>18</v>
      </c>
      <c r="AD135" s="133">
        <v>7</v>
      </c>
      <c r="AE135" s="133">
        <v>8.8</v>
      </c>
      <c r="AF135" s="133">
        <v>9.2</v>
      </c>
      <c r="AG135" s="194">
        <v>9.2</v>
      </c>
      <c r="AH135" s="134">
        <v>9.1</v>
      </c>
      <c r="AI135" s="91"/>
      <c r="AJ135" s="91"/>
      <c r="AK135" s="91"/>
    </row>
    <row r="136" spans="1:37" ht="12.75">
      <c r="A136" s="194" t="s">
        <v>2483</v>
      </c>
      <c r="B136" s="139">
        <v>42283</v>
      </c>
      <c r="C136" s="141">
        <v>0.21875</v>
      </c>
      <c r="D136" s="133">
        <v>9.8</v>
      </c>
      <c r="E136" s="194" t="s">
        <v>116</v>
      </c>
      <c r="F136" s="144" t="s">
        <v>721</v>
      </c>
      <c r="G136" s="194" t="s">
        <v>42</v>
      </c>
      <c r="H136" s="194" t="s">
        <v>625</v>
      </c>
      <c r="I136" s="91"/>
      <c r="J136" s="133">
        <v>1</v>
      </c>
      <c r="K136" s="194" t="s">
        <v>628</v>
      </c>
      <c r="L136" s="141">
        <v>0.19305555555555554</v>
      </c>
      <c r="M136" s="141">
        <v>0.45069444444444445</v>
      </c>
      <c r="N136" s="194" t="s">
        <v>622</v>
      </c>
      <c r="O136" s="91"/>
      <c r="P136" s="91"/>
      <c r="Q136" s="91"/>
      <c r="R136" s="91"/>
      <c r="S136" s="91"/>
      <c r="T136" s="133"/>
      <c r="U136" s="91"/>
      <c r="V136" s="91"/>
      <c r="W136" s="91"/>
      <c r="X136" s="91"/>
      <c r="Y136" s="91"/>
      <c r="Z136" s="200"/>
      <c r="AA136" s="133"/>
      <c r="AB136" s="91"/>
      <c r="AC136" s="133">
        <v>12</v>
      </c>
      <c r="AD136" s="133">
        <v>7</v>
      </c>
      <c r="AE136" s="133">
        <v>9.8</v>
      </c>
      <c r="AF136" s="133">
        <v>10.2</v>
      </c>
      <c r="AG136" s="194">
        <v>10</v>
      </c>
      <c r="AH136" s="134">
        <v>10</v>
      </c>
      <c r="AI136" s="91"/>
      <c r="AJ136" s="91"/>
      <c r="AK136" s="91"/>
    </row>
    <row r="137" spans="1:37" ht="12.75">
      <c r="A137" s="133"/>
      <c r="B137" s="91"/>
      <c r="C137" s="91"/>
      <c r="D137" s="91"/>
      <c r="E137" s="91"/>
      <c r="F137" s="148"/>
      <c r="G137" s="133"/>
      <c r="H137" s="91"/>
      <c r="I137" s="91"/>
      <c r="J137" s="91"/>
      <c r="K137" s="91"/>
      <c r="L137" s="91"/>
      <c r="M137" s="91"/>
      <c r="N137" s="133"/>
      <c r="O137" s="91"/>
      <c r="P137" s="91"/>
      <c r="Q137" s="91"/>
      <c r="R137" s="91"/>
      <c r="S137" s="91"/>
      <c r="T137" s="91"/>
      <c r="U137" s="91"/>
      <c r="V137" s="91"/>
      <c r="W137" s="91"/>
      <c r="X137" s="91"/>
      <c r="Y137" s="91"/>
      <c r="Z137" s="136"/>
      <c r="AA137" s="91"/>
      <c r="AB137" s="91"/>
      <c r="AC137" s="91"/>
      <c r="AD137" s="91"/>
      <c r="AE137" s="91"/>
      <c r="AF137" s="91"/>
      <c r="AG137" s="91"/>
      <c r="AH137" s="122"/>
      <c r="AI137" s="91"/>
      <c r="AJ137" s="91"/>
      <c r="AK137" s="91"/>
    </row>
    <row r="138" spans="1:37" ht="52.5">
      <c r="A138" s="194" t="s">
        <v>26</v>
      </c>
      <c r="B138" s="139">
        <v>42112</v>
      </c>
      <c r="C138" s="141">
        <v>0.3958333333333333</v>
      </c>
      <c r="D138" s="133">
        <v>13.5</v>
      </c>
      <c r="E138" s="194"/>
      <c r="F138" s="144" t="s">
        <v>619</v>
      </c>
      <c r="G138" s="194" t="s">
        <v>42</v>
      </c>
      <c r="H138" s="194"/>
      <c r="I138" s="91"/>
      <c r="J138" s="133">
        <v>1</v>
      </c>
      <c r="K138" s="194" t="s">
        <v>2623</v>
      </c>
      <c r="L138" s="239"/>
      <c r="M138" s="91"/>
      <c r="N138" s="194" t="s">
        <v>629</v>
      </c>
      <c r="O138" s="91"/>
      <c r="P138" s="91"/>
      <c r="Q138" s="91"/>
      <c r="R138" s="91"/>
      <c r="S138" s="91"/>
      <c r="T138" s="91"/>
      <c r="U138" s="91"/>
      <c r="V138" s="91"/>
      <c r="W138" s="91"/>
      <c r="X138" s="91"/>
      <c r="Y138" s="91"/>
      <c r="Z138" s="136" t="s">
        <v>2624</v>
      </c>
      <c r="AA138" s="133"/>
      <c r="AB138" s="91"/>
      <c r="AC138" s="133">
        <v>5.5</v>
      </c>
      <c r="AD138" s="133">
        <v>6.25</v>
      </c>
      <c r="AE138" s="133">
        <v>10.6</v>
      </c>
      <c r="AF138" s="133">
        <v>10.9</v>
      </c>
      <c r="AG138" s="133"/>
      <c r="AH138" s="122">
        <v>10.75</v>
      </c>
      <c r="AI138" s="194"/>
      <c r="AJ138" s="91"/>
      <c r="AK138" s="91"/>
    </row>
    <row r="139" spans="1:37" ht="118.5">
      <c r="A139" s="194" t="s">
        <v>26</v>
      </c>
      <c r="B139" s="139">
        <v>42141</v>
      </c>
      <c r="C139" s="141">
        <v>0.3229166666666667</v>
      </c>
      <c r="D139" s="133">
        <v>16</v>
      </c>
      <c r="E139" s="194"/>
      <c r="F139" s="144" t="s">
        <v>627</v>
      </c>
      <c r="G139" s="194" t="s">
        <v>42</v>
      </c>
      <c r="H139" s="194" t="s">
        <v>630</v>
      </c>
      <c r="I139" s="91">
        <v>0.125</v>
      </c>
      <c r="J139" s="133">
        <v>1</v>
      </c>
      <c r="K139" s="194" t="s">
        <v>2623</v>
      </c>
      <c r="L139" s="239"/>
      <c r="M139" s="91"/>
      <c r="N139" s="194" t="s">
        <v>629</v>
      </c>
      <c r="O139" s="91"/>
      <c r="P139" s="91"/>
      <c r="Q139" s="91"/>
      <c r="R139" s="91"/>
      <c r="S139" s="91"/>
      <c r="T139" s="91"/>
      <c r="U139" s="91"/>
      <c r="V139" s="91"/>
      <c r="W139" s="91"/>
      <c r="X139" s="91"/>
      <c r="Y139" s="133"/>
      <c r="Z139" s="136" t="s">
        <v>2625</v>
      </c>
      <c r="AA139" s="196"/>
      <c r="AB139" s="91"/>
      <c r="AC139" s="133">
        <v>15</v>
      </c>
      <c r="AD139" s="133">
        <v>6.5</v>
      </c>
      <c r="AE139" s="133">
        <v>8.8</v>
      </c>
      <c r="AF139" s="133">
        <v>6.6</v>
      </c>
      <c r="AG139" s="133">
        <v>9.1</v>
      </c>
      <c r="AH139" s="122">
        <v>8.95</v>
      </c>
      <c r="AI139" s="91"/>
      <c r="AJ139" s="91"/>
      <c r="AK139" s="91"/>
    </row>
    <row r="140" spans="1:37" ht="12.75">
      <c r="A140" s="194" t="s">
        <v>26</v>
      </c>
      <c r="B140" s="139" t="s">
        <v>2613</v>
      </c>
      <c r="C140" s="141"/>
      <c r="D140" s="133"/>
      <c r="E140" s="91"/>
      <c r="F140" s="144"/>
      <c r="G140" s="194"/>
      <c r="H140" s="194"/>
      <c r="I140" s="133"/>
      <c r="J140" s="133"/>
      <c r="K140" s="91"/>
      <c r="L140" s="91"/>
      <c r="M140" s="91"/>
      <c r="N140" s="194"/>
      <c r="O140" s="91"/>
      <c r="P140" s="91"/>
      <c r="Q140" s="91"/>
      <c r="R140" s="91"/>
      <c r="S140" s="91"/>
      <c r="T140" s="91"/>
      <c r="U140" s="91"/>
      <c r="V140" s="91"/>
      <c r="W140" s="91"/>
      <c r="X140" s="91"/>
      <c r="Y140" s="91"/>
      <c r="Z140" s="200"/>
      <c r="AA140" s="133"/>
      <c r="AB140" s="91"/>
      <c r="AC140" s="133"/>
      <c r="AD140" s="133"/>
      <c r="AE140" s="133"/>
      <c r="AF140" s="133"/>
      <c r="AG140" s="91"/>
      <c r="AH140" s="134"/>
      <c r="AI140" s="91"/>
      <c r="AJ140" s="91"/>
      <c r="AK140" s="91"/>
    </row>
    <row r="141" spans="1:37" ht="66">
      <c r="A141" s="194" t="s">
        <v>26</v>
      </c>
      <c r="B141" s="197">
        <v>42211</v>
      </c>
      <c r="C141" s="141">
        <v>0.3680555555555556</v>
      </c>
      <c r="D141" s="133">
        <v>18</v>
      </c>
      <c r="E141" s="91"/>
      <c r="F141" s="144" t="s">
        <v>627</v>
      </c>
      <c r="G141" s="194" t="s">
        <v>1625</v>
      </c>
      <c r="H141" s="194" t="s">
        <v>625</v>
      </c>
      <c r="I141" s="133"/>
      <c r="J141" s="133">
        <v>1</v>
      </c>
      <c r="K141" s="194" t="s">
        <v>2623</v>
      </c>
      <c r="L141" s="91"/>
      <c r="M141" s="91"/>
      <c r="N141" s="194" t="s">
        <v>629</v>
      </c>
      <c r="O141" s="91"/>
      <c r="P141" s="91"/>
      <c r="Q141" s="91"/>
      <c r="R141" s="91"/>
      <c r="S141" s="91"/>
      <c r="T141" s="91"/>
      <c r="U141" s="91"/>
      <c r="V141" s="91"/>
      <c r="W141" s="91"/>
      <c r="X141" s="91"/>
      <c r="Y141" s="91"/>
      <c r="Z141" s="136" t="s">
        <v>2626</v>
      </c>
      <c r="AA141" s="133"/>
      <c r="AB141" s="91"/>
      <c r="AC141" s="133">
        <v>22</v>
      </c>
      <c r="AD141" s="133">
        <v>6.75</v>
      </c>
      <c r="AE141" s="133">
        <v>8.5</v>
      </c>
      <c r="AF141" s="133">
        <v>9.6</v>
      </c>
      <c r="AG141" s="194">
        <v>9.8</v>
      </c>
      <c r="AH141" s="134">
        <v>9.7</v>
      </c>
      <c r="AI141" s="91"/>
      <c r="AJ141" s="91"/>
      <c r="AK141" s="91"/>
    </row>
    <row r="142" spans="1:37" ht="52.5">
      <c r="A142" s="194" t="s">
        <v>26</v>
      </c>
      <c r="B142" s="139">
        <v>42239</v>
      </c>
      <c r="C142" s="141">
        <v>0.3263888888888889</v>
      </c>
      <c r="D142" s="133">
        <v>21</v>
      </c>
      <c r="E142" s="133" t="s">
        <v>290</v>
      </c>
      <c r="F142" s="144" t="s">
        <v>619</v>
      </c>
      <c r="G142" s="194" t="s">
        <v>1534</v>
      </c>
      <c r="H142" s="194" t="s">
        <v>625</v>
      </c>
      <c r="I142" s="91"/>
      <c r="J142" s="133">
        <v>1</v>
      </c>
      <c r="K142" s="194" t="s">
        <v>2623</v>
      </c>
      <c r="L142" s="91"/>
      <c r="M142" s="91"/>
      <c r="N142" s="133" t="s">
        <v>622</v>
      </c>
      <c r="O142" s="91"/>
      <c r="P142" s="91"/>
      <c r="Q142" s="91"/>
      <c r="R142" s="91"/>
      <c r="S142" s="91"/>
      <c r="T142" s="91"/>
      <c r="U142" s="91"/>
      <c r="V142" s="91"/>
      <c r="W142" s="91"/>
      <c r="X142" s="91"/>
      <c r="Y142" s="91"/>
      <c r="Z142" s="136" t="s">
        <v>2627</v>
      </c>
      <c r="AA142" s="196"/>
      <c r="AB142" s="91"/>
      <c r="AC142" s="133">
        <v>24</v>
      </c>
      <c r="AD142" s="133">
        <v>6.75</v>
      </c>
      <c r="AE142" s="133">
        <v>7.2</v>
      </c>
      <c r="AF142" s="133">
        <v>7.7</v>
      </c>
      <c r="AG142" s="133"/>
      <c r="AH142" s="122">
        <v>7.5</v>
      </c>
      <c r="AI142" s="194">
        <v>4</v>
      </c>
      <c r="AJ142" s="91"/>
      <c r="AK142" s="91"/>
    </row>
    <row r="143" spans="1:37" ht="12.75">
      <c r="A143" s="194" t="s">
        <v>26</v>
      </c>
      <c r="B143" s="139" t="s">
        <v>2613</v>
      </c>
      <c r="C143" s="141"/>
      <c r="D143" s="133"/>
      <c r="E143" s="194"/>
      <c r="F143" s="195"/>
      <c r="G143" s="194"/>
      <c r="H143" s="194"/>
      <c r="I143" s="133"/>
      <c r="J143" s="133"/>
      <c r="K143" s="91"/>
      <c r="L143" s="91"/>
      <c r="M143" s="91"/>
      <c r="N143" s="194"/>
      <c r="O143" s="91"/>
      <c r="P143" s="91"/>
      <c r="Q143" s="91"/>
      <c r="R143" s="91"/>
      <c r="S143" s="91"/>
      <c r="T143" s="91"/>
      <c r="U143" s="91"/>
      <c r="V143" s="91"/>
      <c r="W143" s="91"/>
      <c r="X143" s="91"/>
      <c r="Y143" s="91"/>
      <c r="Z143" s="200"/>
      <c r="AA143" s="196"/>
      <c r="AB143" s="91"/>
      <c r="AC143" s="133"/>
      <c r="AD143" s="133"/>
      <c r="AE143" s="133"/>
      <c r="AF143" s="133"/>
      <c r="AG143" s="194"/>
      <c r="AH143" s="134"/>
      <c r="AI143" s="91"/>
      <c r="AJ143" s="91"/>
      <c r="AK143" s="91"/>
    </row>
    <row r="144" spans="1:36" ht="144.75">
      <c r="A144" s="194" t="s">
        <v>2434</v>
      </c>
      <c r="B144" s="93">
        <v>42295</v>
      </c>
      <c r="C144" s="94">
        <v>0.34375</v>
      </c>
      <c r="D144" s="133">
        <v>3</v>
      </c>
      <c r="E144" s="239" t="s">
        <v>116</v>
      </c>
      <c r="F144" s="246" t="s">
        <v>738</v>
      </c>
      <c r="G144" s="133" t="s">
        <v>119</v>
      </c>
      <c r="H144" s="194" t="s">
        <v>625</v>
      </c>
      <c r="I144" s="91"/>
      <c r="J144" s="133">
        <v>2</v>
      </c>
      <c r="K144" s="194" t="s">
        <v>2623</v>
      </c>
      <c r="L144" s="91"/>
      <c r="M144" s="91"/>
      <c r="N144" s="133" t="s">
        <v>629</v>
      </c>
      <c r="O144" s="91"/>
      <c r="P144" s="91"/>
      <c r="Q144" s="91"/>
      <c r="R144" s="91"/>
      <c r="S144" s="239" t="s">
        <v>551</v>
      </c>
      <c r="T144" s="91"/>
      <c r="U144" s="91"/>
      <c r="V144" s="91"/>
      <c r="W144" s="91"/>
      <c r="X144" s="91"/>
      <c r="Y144" s="91"/>
      <c r="Z144" s="136" t="s">
        <v>2628</v>
      </c>
      <c r="AA144" s="91"/>
      <c r="AB144" s="91"/>
      <c r="AC144" s="133">
        <v>10.5</v>
      </c>
      <c r="AD144" s="133">
        <v>6.5</v>
      </c>
      <c r="AE144" s="133">
        <v>10.1</v>
      </c>
      <c r="AF144" s="133">
        <v>10.3</v>
      </c>
      <c r="AG144" s="91"/>
      <c r="AH144" s="122">
        <v>10.2</v>
      </c>
      <c r="AI144" s="91"/>
      <c r="AJ144" s="91"/>
    </row>
    <row r="146" spans="1:35" ht="12.75">
      <c r="A146" s="193"/>
      <c r="B146" s="193"/>
      <c r="C146" s="193"/>
      <c r="D146" s="193"/>
      <c r="E146" s="193"/>
      <c r="F146" s="193"/>
      <c r="G146" s="193"/>
      <c r="H146" s="193"/>
      <c r="I146" s="193"/>
      <c r="J146" s="193"/>
      <c r="K146" s="193"/>
      <c r="L146" s="193"/>
      <c r="M146" s="193"/>
      <c r="N146" s="193"/>
      <c r="O146" s="193"/>
      <c r="P146" s="193"/>
      <c r="Q146" s="193"/>
      <c r="R146" s="193"/>
      <c r="S146" s="193"/>
      <c r="T146" s="193"/>
      <c r="U146" s="193"/>
      <c r="V146" s="193"/>
      <c r="W146" s="193"/>
      <c r="X146" s="193"/>
      <c r="Y146" s="193"/>
      <c r="Z146" s="193"/>
      <c r="AA146" s="193"/>
      <c r="AB146" s="193"/>
      <c r="AC146" s="193"/>
      <c r="AD146" s="193"/>
      <c r="AE146" s="193"/>
      <c r="AF146" s="193"/>
      <c r="AG146" s="193"/>
      <c r="AH146" s="193"/>
      <c r="AI146" s="193"/>
    </row>
    <row r="148" spans="1:11" ht="46.5">
      <c r="A148" s="219" t="s">
        <v>0</v>
      </c>
      <c r="B148" s="219" t="s">
        <v>1</v>
      </c>
      <c r="C148" s="219" t="s">
        <v>2</v>
      </c>
      <c r="D148" s="219" t="s">
        <v>3</v>
      </c>
      <c r="E148" s="219" t="s">
        <v>4</v>
      </c>
      <c r="F148" s="219" t="s">
        <v>5</v>
      </c>
      <c r="G148" s="219" t="s">
        <v>6</v>
      </c>
      <c r="H148" s="220" t="s">
        <v>7</v>
      </c>
      <c r="I148" s="219" t="s">
        <v>8</v>
      </c>
      <c r="J148" s="219" t="s">
        <v>9</v>
      </c>
      <c r="K148" s="221" t="s">
        <v>10</v>
      </c>
    </row>
    <row r="149" spans="1:11" ht="27">
      <c r="A149" s="222"/>
      <c r="B149" s="223"/>
      <c r="C149" s="223"/>
      <c r="D149" s="223"/>
      <c r="E149" s="223"/>
      <c r="F149" s="223"/>
      <c r="G149" s="224" t="s">
        <v>11</v>
      </c>
      <c r="H149" s="225" t="s">
        <v>12</v>
      </c>
      <c r="I149" s="224" t="s">
        <v>12</v>
      </c>
      <c r="J149" s="223"/>
      <c r="K149" s="226"/>
    </row>
    <row r="150" spans="1:11" ht="27">
      <c r="A150" s="20" t="s">
        <v>14</v>
      </c>
      <c r="B150" s="8"/>
      <c r="C150" s="9"/>
      <c r="D150" s="8"/>
      <c r="E150" s="8"/>
      <c r="F150" s="8"/>
      <c r="G150" s="8"/>
      <c r="H150" s="8"/>
      <c r="I150" s="8"/>
      <c r="J150" s="227"/>
      <c r="K150" s="228"/>
    </row>
    <row r="151" spans="1:11" ht="28.5">
      <c r="A151" s="29" t="s">
        <v>1700</v>
      </c>
      <c r="B151" s="227" t="s">
        <v>15</v>
      </c>
      <c r="C151" s="229">
        <v>42141</v>
      </c>
      <c r="D151" s="230">
        <v>0.31666666666666665</v>
      </c>
      <c r="E151" s="227" t="s">
        <v>42</v>
      </c>
      <c r="F151" s="227" t="s">
        <v>2157</v>
      </c>
      <c r="G151" s="227" t="s">
        <v>1060</v>
      </c>
      <c r="H151" s="227">
        <v>4.1</v>
      </c>
      <c r="I151" s="227">
        <v>228.2</v>
      </c>
      <c r="J151" s="227" t="s">
        <v>16</v>
      </c>
      <c r="K151" s="228"/>
    </row>
    <row r="152" spans="1:11" ht="28.5">
      <c r="A152" s="29"/>
      <c r="B152" s="227" t="s">
        <v>15</v>
      </c>
      <c r="C152" s="229">
        <v>42141</v>
      </c>
      <c r="D152" s="230">
        <v>0.31666666666666665</v>
      </c>
      <c r="E152" s="227" t="s">
        <v>42</v>
      </c>
      <c r="F152" s="227" t="s">
        <v>2157</v>
      </c>
      <c r="G152" s="227" t="s">
        <v>1060</v>
      </c>
      <c r="H152" s="227">
        <v>7.4</v>
      </c>
      <c r="I152" s="227">
        <v>387.3</v>
      </c>
      <c r="J152" s="227" t="s">
        <v>16</v>
      </c>
      <c r="K152" s="228"/>
    </row>
    <row r="153" spans="1:11" ht="28.5">
      <c r="A153" s="29"/>
      <c r="B153" s="227" t="s">
        <v>15</v>
      </c>
      <c r="C153" s="229">
        <v>42176</v>
      </c>
      <c r="D153" s="230">
        <v>0.3125</v>
      </c>
      <c r="E153" s="227" t="s">
        <v>2089</v>
      </c>
      <c r="F153" s="227" t="s">
        <v>2157</v>
      </c>
      <c r="G153" s="227" t="s">
        <v>1060</v>
      </c>
      <c r="H153" s="227">
        <v>50.4</v>
      </c>
      <c r="I153" s="227">
        <v>2419.6</v>
      </c>
      <c r="J153" s="227" t="s">
        <v>16</v>
      </c>
      <c r="K153" s="228"/>
    </row>
    <row r="154" spans="1:11" ht="28.5">
      <c r="A154" s="29"/>
      <c r="B154" s="227" t="s">
        <v>15</v>
      </c>
      <c r="C154" s="229">
        <v>42211</v>
      </c>
      <c r="D154" s="230">
        <v>0.2638888888888889</v>
      </c>
      <c r="E154" s="227" t="s">
        <v>2629</v>
      </c>
      <c r="F154" s="227" t="s">
        <v>2630</v>
      </c>
      <c r="G154" s="227" t="s">
        <v>1060</v>
      </c>
      <c r="H154" s="227">
        <v>3.1</v>
      </c>
      <c r="I154" s="227">
        <v>1413.6</v>
      </c>
      <c r="J154" s="227" t="s">
        <v>16</v>
      </c>
      <c r="K154" s="228"/>
    </row>
    <row r="155" spans="1:11" ht="28.5">
      <c r="A155" s="29"/>
      <c r="B155" s="227" t="s">
        <v>15</v>
      </c>
      <c r="C155" s="229">
        <v>42239</v>
      </c>
      <c r="D155" s="230">
        <v>0.2534722222222222</v>
      </c>
      <c r="E155" s="227" t="s">
        <v>42</v>
      </c>
      <c r="F155" s="227" t="s">
        <v>2631</v>
      </c>
      <c r="G155" s="227" t="s">
        <v>1060</v>
      </c>
      <c r="H155" s="227">
        <v>12.2</v>
      </c>
      <c r="I155" s="227">
        <v>1732.9</v>
      </c>
      <c r="J155" s="227" t="s">
        <v>16</v>
      </c>
      <c r="K155" s="228"/>
    </row>
    <row r="156" spans="1:11" ht="28.5">
      <c r="A156" s="29"/>
      <c r="B156" s="227" t="s">
        <v>15</v>
      </c>
      <c r="C156" s="229">
        <v>42274</v>
      </c>
      <c r="D156" s="230">
        <v>0.29583333333333334</v>
      </c>
      <c r="E156" s="227" t="s">
        <v>119</v>
      </c>
      <c r="F156" s="227" t="s">
        <v>16</v>
      </c>
      <c r="G156" s="227" t="s">
        <v>1060</v>
      </c>
      <c r="H156" s="227">
        <v>5.2</v>
      </c>
      <c r="I156" s="227">
        <v>686.7</v>
      </c>
      <c r="J156" s="227" t="s">
        <v>16</v>
      </c>
      <c r="K156" s="228"/>
    </row>
    <row r="157" spans="1:11" ht="28.5">
      <c r="A157" s="29"/>
      <c r="B157" s="227" t="s">
        <v>15</v>
      </c>
      <c r="C157" s="229">
        <v>42295</v>
      </c>
      <c r="D157" s="230">
        <v>0.2777777777777778</v>
      </c>
      <c r="E157" s="227" t="s">
        <v>119</v>
      </c>
      <c r="F157" s="227" t="s">
        <v>2630</v>
      </c>
      <c r="G157" s="227" t="s">
        <v>1060</v>
      </c>
      <c r="H157" s="227">
        <v>19.7</v>
      </c>
      <c r="I157" s="227">
        <v>488.4</v>
      </c>
      <c r="J157" s="227" t="s">
        <v>16</v>
      </c>
      <c r="K157" s="228"/>
    </row>
    <row r="158" spans="1:10" ht="26.25">
      <c r="A158" s="20" t="s">
        <v>2445</v>
      </c>
      <c r="B158" s="8"/>
      <c r="C158" s="8"/>
      <c r="D158" s="8"/>
      <c r="E158" s="8"/>
      <c r="F158" s="8"/>
      <c r="G158" s="8"/>
      <c r="H158" s="8"/>
      <c r="I158" s="8"/>
      <c r="J158" s="8"/>
    </row>
    <row r="159" spans="1:10" ht="27">
      <c r="A159" s="20"/>
      <c r="B159" s="8" t="s">
        <v>15</v>
      </c>
      <c r="C159" s="229">
        <v>42141</v>
      </c>
      <c r="D159" s="230">
        <v>0.32430555555555557</v>
      </c>
      <c r="E159" s="8" t="s">
        <v>42</v>
      </c>
      <c r="F159" s="8" t="s">
        <v>2157</v>
      </c>
      <c r="G159" s="8" t="s">
        <v>1060</v>
      </c>
      <c r="H159" s="8">
        <v>4.1</v>
      </c>
      <c r="I159" s="8">
        <v>198.9</v>
      </c>
      <c r="J159" s="8" t="s">
        <v>16</v>
      </c>
    </row>
    <row r="160" spans="1:10" ht="28.5">
      <c r="A160" s="29"/>
      <c r="B160" s="227" t="s">
        <v>15</v>
      </c>
      <c r="C160" s="229">
        <v>42176</v>
      </c>
      <c r="D160" s="230">
        <v>0.31805555555555554</v>
      </c>
      <c r="E160" s="227" t="s">
        <v>63</v>
      </c>
      <c r="F160" s="227" t="s">
        <v>2632</v>
      </c>
      <c r="G160" s="227" t="s">
        <v>1060</v>
      </c>
      <c r="H160" s="227">
        <v>33.6</v>
      </c>
      <c r="I160" s="227">
        <v>1203.3</v>
      </c>
      <c r="J160" s="227" t="s">
        <v>16</v>
      </c>
    </row>
    <row r="161" spans="1:10" ht="28.5">
      <c r="A161" s="29"/>
      <c r="B161" s="227" t="s">
        <v>15</v>
      </c>
      <c r="C161" s="229">
        <v>42211</v>
      </c>
      <c r="D161" s="230">
        <v>0.26944444444444443</v>
      </c>
      <c r="E161" s="227" t="s">
        <v>2629</v>
      </c>
      <c r="F161" s="227" t="s">
        <v>2633</v>
      </c>
      <c r="G161" s="227" t="s">
        <v>1060</v>
      </c>
      <c r="H161" s="227">
        <v>4.1</v>
      </c>
      <c r="I161" s="227">
        <v>1732.9</v>
      </c>
      <c r="J161" s="227" t="s">
        <v>16</v>
      </c>
    </row>
    <row r="162" spans="1:10" ht="28.5">
      <c r="A162" s="29"/>
      <c r="B162" s="227" t="s">
        <v>15</v>
      </c>
      <c r="C162" s="229">
        <v>42239</v>
      </c>
      <c r="D162" s="230">
        <v>0.2604166666666667</v>
      </c>
      <c r="E162" s="227" t="s">
        <v>42</v>
      </c>
      <c r="F162" s="227" t="s">
        <v>2632</v>
      </c>
      <c r="G162" s="227" t="s">
        <v>1060</v>
      </c>
      <c r="H162" s="227">
        <v>8.4</v>
      </c>
      <c r="I162" s="227">
        <v>1011.2</v>
      </c>
      <c r="J162" s="227" t="s">
        <v>16</v>
      </c>
    </row>
    <row r="163" spans="1:10" ht="28.5">
      <c r="A163" s="29"/>
      <c r="B163" s="227" t="s">
        <v>15</v>
      </c>
      <c r="C163" s="229">
        <v>42274</v>
      </c>
      <c r="D163" s="230">
        <v>0.3020833333333333</v>
      </c>
      <c r="E163" s="227" t="s">
        <v>119</v>
      </c>
      <c r="F163" s="227" t="s">
        <v>16</v>
      </c>
      <c r="G163" s="227" t="s">
        <v>1060</v>
      </c>
      <c r="H163" s="227">
        <v>8.5</v>
      </c>
      <c r="I163" s="227">
        <v>1119.9</v>
      </c>
      <c r="J163" s="227" t="s">
        <v>16</v>
      </c>
    </row>
    <row r="164" spans="1:10" ht="28.5">
      <c r="A164" s="29" t="s">
        <v>1700</v>
      </c>
      <c r="B164" s="227" t="s">
        <v>15</v>
      </c>
      <c r="C164" s="229">
        <v>42274</v>
      </c>
      <c r="D164" s="230">
        <v>0.3020833333333333</v>
      </c>
      <c r="E164" s="227" t="s">
        <v>119</v>
      </c>
      <c r="F164" s="227" t="s">
        <v>16</v>
      </c>
      <c r="G164" s="227" t="s">
        <v>1060</v>
      </c>
      <c r="H164" s="227">
        <v>6.3</v>
      </c>
      <c r="I164" s="227">
        <v>1553.1</v>
      </c>
      <c r="J164" s="227" t="s">
        <v>16</v>
      </c>
    </row>
    <row r="165" spans="1:10" ht="28.5">
      <c r="A165" s="29"/>
      <c r="B165" s="227" t="s">
        <v>15</v>
      </c>
      <c r="C165" s="229">
        <v>42295</v>
      </c>
      <c r="D165" s="230">
        <v>0.2826388888888889</v>
      </c>
      <c r="E165" s="227" t="s">
        <v>119</v>
      </c>
      <c r="F165" s="227" t="s">
        <v>2107</v>
      </c>
      <c r="G165" s="227" t="s">
        <v>1060</v>
      </c>
      <c r="H165" s="227">
        <v>40.4</v>
      </c>
      <c r="I165" s="227">
        <v>816.4</v>
      </c>
      <c r="J165" s="227" t="s">
        <v>16</v>
      </c>
    </row>
    <row r="166" spans="1:10" ht="26.25">
      <c r="A166" s="20" t="s">
        <v>2452</v>
      </c>
      <c r="B166" s="8"/>
      <c r="C166" s="9"/>
      <c r="D166" s="8"/>
      <c r="E166" s="8"/>
      <c r="F166" s="8"/>
      <c r="G166" s="8"/>
      <c r="H166" s="8"/>
      <c r="I166" s="8"/>
      <c r="J166" s="8"/>
    </row>
    <row r="167" spans="1:11" ht="28.5">
      <c r="A167" s="29"/>
      <c r="B167" s="227" t="s">
        <v>15</v>
      </c>
      <c r="C167" s="229">
        <v>42141</v>
      </c>
      <c r="D167" s="230">
        <v>0.33819444444444446</v>
      </c>
      <c r="E167" s="227" t="s">
        <v>42</v>
      </c>
      <c r="F167" s="227" t="s">
        <v>2157</v>
      </c>
      <c r="G167" s="227" t="s">
        <v>1060</v>
      </c>
      <c r="H167" s="227">
        <v>32.7</v>
      </c>
      <c r="I167" s="227">
        <v>2419.6</v>
      </c>
      <c r="J167" s="227" t="s">
        <v>16</v>
      </c>
      <c r="K167" s="228"/>
    </row>
    <row r="168" spans="1:11" ht="28.5">
      <c r="A168" s="29"/>
      <c r="B168" s="227" t="s">
        <v>15</v>
      </c>
      <c r="C168" s="229">
        <v>42176</v>
      </c>
      <c r="D168" s="230">
        <v>0.33125</v>
      </c>
      <c r="E168" s="227" t="s">
        <v>63</v>
      </c>
      <c r="F168" s="227" t="s">
        <v>2632</v>
      </c>
      <c r="G168" s="227" t="s">
        <v>1060</v>
      </c>
      <c r="H168" s="227">
        <v>111.9</v>
      </c>
      <c r="I168" s="227">
        <v>2419.6</v>
      </c>
      <c r="J168" s="227" t="s">
        <v>16</v>
      </c>
      <c r="K168" s="228"/>
    </row>
    <row r="169" spans="1:11" ht="42.75">
      <c r="A169" s="29"/>
      <c r="B169" s="227" t="s">
        <v>15</v>
      </c>
      <c r="C169" s="229">
        <v>42211</v>
      </c>
      <c r="D169" s="230">
        <v>0.28125</v>
      </c>
      <c r="E169" s="227" t="s">
        <v>2634</v>
      </c>
      <c r="F169" s="227" t="s">
        <v>2630</v>
      </c>
      <c r="G169" s="227" t="s">
        <v>1060</v>
      </c>
      <c r="H169" s="227">
        <v>24.9</v>
      </c>
      <c r="I169" s="227">
        <v>1732.9</v>
      </c>
      <c r="J169" s="227" t="s">
        <v>16</v>
      </c>
      <c r="K169" s="228"/>
    </row>
    <row r="170" spans="1:11" ht="28.5">
      <c r="A170" s="29"/>
      <c r="B170" s="227" t="s">
        <v>15</v>
      </c>
      <c r="C170" s="229">
        <v>42239</v>
      </c>
      <c r="D170" s="230">
        <v>0.2743055555555555</v>
      </c>
      <c r="E170" s="227" t="s">
        <v>42</v>
      </c>
      <c r="F170" s="227" t="s">
        <v>2632</v>
      </c>
      <c r="G170" s="227" t="s">
        <v>1060</v>
      </c>
      <c r="H170" s="227">
        <v>10.9</v>
      </c>
      <c r="I170" s="227">
        <v>22419.6</v>
      </c>
      <c r="J170" s="227" t="s">
        <v>16</v>
      </c>
      <c r="K170" s="228"/>
    </row>
    <row r="171" spans="1:11" ht="28.5">
      <c r="A171" s="17" t="s">
        <v>1700</v>
      </c>
      <c r="B171" s="227" t="s">
        <v>15</v>
      </c>
      <c r="C171" s="229">
        <v>42239</v>
      </c>
      <c r="D171" s="230">
        <v>0.2743055555555555</v>
      </c>
      <c r="E171" s="227" t="s">
        <v>42</v>
      </c>
      <c r="F171" s="227" t="s">
        <v>2444</v>
      </c>
      <c r="G171" s="227" t="s">
        <v>1060</v>
      </c>
      <c r="H171" s="227">
        <v>14.4</v>
      </c>
      <c r="I171" s="227">
        <v>22419.6</v>
      </c>
      <c r="J171" s="227" t="s">
        <v>16</v>
      </c>
      <c r="K171" s="228"/>
    </row>
    <row r="172" spans="1:11" ht="28.5">
      <c r="A172" s="29"/>
      <c r="B172" s="227" t="s">
        <v>15</v>
      </c>
      <c r="C172" s="229">
        <v>42274</v>
      </c>
      <c r="D172" s="230">
        <v>0.31875000000000003</v>
      </c>
      <c r="E172" s="227" t="s">
        <v>119</v>
      </c>
      <c r="F172" s="227" t="s">
        <v>16</v>
      </c>
      <c r="G172" s="227" t="s">
        <v>1060</v>
      </c>
      <c r="H172" s="227">
        <v>290.9</v>
      </c>
      <c r="I172" s="227">
        <v>22419.6</v>
      </c>
      <c r="J172" s="227" t="s">
        <v>16</v>
      </c>
      <c r="K172" s="228"/>
    </row>
    <row r="173" spans="1:11" ht="28.5">
      <c r="A173" s="29"/>
      <c r="B173" s="227" t="s">
        <v>15</v>
      </c>
      <c r="C173" s="229">
        <v>42295</v>
      </c>
      <c r="D173" s="230">
        <v>0.2965277777777778</v>
      </c>
      <c r="E173" s="227" t="s">
        <v>119</v>
      </c>
      <c r="F173" s="227" t="s">
        <v>2630</v>
      </c>
      <c r="G173" s="227" t="s">
        <v>1060</v>
      </c>
      <c r="H173" s="227">
        <v>31.5</v>
      </c>
      <c r="I173" s="227">
        <v>1732.9</v>
      </c>
      <c r="J173" s="227" t="s">
        <v>16</v>
      </c>
      <c r="K173" s="228"/>
    </row>
    <row r="174" spans="1:11" ht="14.25">
      <c r="A174" s="29"/>
      <c r="B174" s="227"/>
      <c r="C174" s="229"/>
      <c r="D174" s="230"/>
      <c r="E174" s="227"/>
      <c r="F174" s="227"/>
      <c r="G174" s="227"/>
      <c r="H174" s="227"/>
      <c r="I174" s="227"/>
      <c r="J174" s="227"/>
      <c r="K174" s="228"/>
    </row>
    <row r="175" spans="1:10" ht="12.75">
      <c r="A175" s="20" t="s">
        <v>2447</v>
      </c>
      <c r="B175" s="8"/>
      <c r="C175" s="9"/>
      <c r="D175" s="8"/>
      <c r="E175" s="8"/>
      <c r="F175" s="8"/>
      <c r="G175" s="8"/>
      <c r="H175" s="8"/>
      <c r="I175" s="8"/>
      <c r="J175" s="8"/>
    </row>
    <row r="176" spans="1:11" ht="28.5">
      <c r="A176" s="29"/>
      <c r="B176" s="227" t="s">
        <v>36</v>
      </c>
      <c r="C176" s="229">
        <v>42131</v>
      </c>
      <c r="D176" s="230">
        <v>0.2881944444444445</v>
      </c>
      <c r="E176" s="227" t="s">
        <v>1264</v>
      </c>
      <c r="F176" s="227" t="s">
        <v>44</v>
      </c>
      <c r="G176" s="227" t="s">
        <v>1060</v>
      </c>
      <c r="H176" s="227">
        <v>1</v>
      </c>
      <c r="I176" s="227">
        <v>416</v>
      </c>
      <c r="J176" s="227" t="s">
        <v>16</v>
      </c>
      <c r="K176" s="228"/>
    </row>
    <row r="177" spans="1:11" ht="28.5">
      <c r="A177" s="29"/>
      <c r="B177" s="227" t="s">
        <v>36</v>
      </c>
      <c r="C177" s="229">
        <v>42176</v>
      </c>
      <c r="D177" s="230">
        <v>0.3229166666666667</v>
      </c>
      <c r="E177" s="227" t="s">
        <v>63</v>
      </c>
      <c r="F177" s="227" t="s">
        <v>2503</v>
      </c>
      <c r="G177" s="227" t="s">
        <v>1060</v>
      </c>
      <c r="H177" s="227">
        <v>14.6</v>
      </c>
      <c r="I177" s="227">
        <v>1299.7</v>
      </c>
      <c r="J177" s="227" t="s">
        <v>16</v>
      </c>
      <c r="K177" s="228"/>
    </row>
    <row r="178" spans="1:11" ht="28.5">
      <c r="A178" s="17" t="s">
        <v>1700</v>
      </c>
      <c r="B178" s="227" t="s">
        <v>36</v>
      </c>
      <c r="C178" s="229">
        <v>42176</v>
      </c>
      <c r="D178" s="230">
        <v>0.3229166666666667</v>
      </c>
      <c r="E178" s="227" t="s">
        <v>63</v>
      </c>
      <c r="F178" s="227" t="s">
        <v>2503</v>
      </c>
      <c r="G178" s="227" t="s">
        <v>1060</v>
      </c>
      <c r="H178" s="227">
        <v>26.9</v>
      </c>
      <c r="I178" s="227">
        <v>1299.7</v>
      </c>
      <c r="J178" s="227" t="s">
        <v>16</v>
      </c>
      <c r="K178" s="228"/>
    </row>
    <row r="179" spans="1:11" ht="28.5">
      <c r="A179" s="29"/>
      <c r="B179" s="227" t="s">
        <v>36</v>
      </c>
      <c r="C179" s="229">
        <v>42211</v>
      </c>
      <c r="D179" s="230">
        <v>0.3861111111111111</v>
      </c>
      <c r="E179" s="227" t="s">
        <v>2635</v>
      </c>
      <c r="F179" s="227" t="s">
        <v>44</v>
      </c>
      <c r="G179" s="227" t="s">
        <v>1060</v>
      </c>
      <c r="H179" s="227" t="s">
        <v>51</v>
      </c>
      <c r="I179" s="227">
        <v>22419.6</v>
      </c>
      <c r="J179" s="227" t="s">
        <v>16</v>
      </c>
      <c r="K179" s="228"/>
    </row>
    <row r="180" spans="1:11" ht="28.5">
      <c r="A180" s="29"/>
      <c r="B180" s="227" t="s">
        <v>36</v>
      </c>
      <c r="C180" s="229">
        <v>42239</v>
      </c>
      <c r="D180" s="230">
        <v>0.3125</v>
      </c>
      <c r="E180" s="227" t="s">
        <v>2635</v>
      </c>
      <c r="F180" s="227"/>
      <c r="G180" s="227" t="s">
        <v>1060</v>
      </c>
      <c r="H180" s="227">
        <v>2</v>
      </c>
      <c r="I180" s="227">
        <v>22419.6</v>
      </c>
      <c r="J180" s="227" t="s">
        <v>16</v>
      </c>
      <c r="K180" s="228"/>
    </row>
    <row r="181" spans="1:11" ht="28.5">
      <c r="A181" s="20"/>
      <c r="B181" s="227" t="s">
        <v>36</v>
      </c>
      <c r="C181" s="229">
        <v>42274</v>
      </c>
      <c r="D181" s="230">
        <v>0.3645833333333333</v>
      </c>
      <c r="E181" s="227" t="s">
        <v>119</v>
      </c>
      <c r="F181" s="227"/>
      <c r="G181" s="227" t="s">
        <v>1060</v>
      </c>
      <c r="H181" s="227">
        <v>3</v>
      </c>
      <c r="I181" s="227">
        <v>1986.3</v>
      </c>
      <c r="J181" s="227" t="s">
        <v>16</v>
      </c>
      <c r="K181" s="228"/>
    </row>
    <row r="182" spans="1:11" ht="28.5">
      <c r="A182" s="20"/>
      <c r="B182" s="227" t="s">
        <v>36</v>
      </c>
      <c r="C182" s="229">
        <v>42295</v>
      </c>
      <c r="D182" s="230">
        <v>0.34375</v>
      </c>
      <c r="E182" s="227" t="s">
        <v>119</v>
      </c>
      <c r="F182" s="227"/>
      <c r="G182" s="227" t="s">
        <v>1060</v>
      </c>
      <c r="H182" s="227">
        <v>12.2</v>
      </c>
      <c r="I182" s="227">
        <v>1203.3</v>
      </c>
      <c r="J182" s="227"/>
      <c r="K182" s="228"/>
    </row>
    <row r="183" spans="1:10" ht="12.75">
      <c r="A183" s="20" t="s">
        <v>2449</v>
      </c>
      <c r="B183" s="8"/>
      <c r="C183" s="9"/>
      <c r="D183" s="8"/>
      <c r="E183" s="8"/>
      <c r="F183" s="8"/>
      <c r="G183" s="8"/>
      <c r="H183" s="8"/>
      <c r="I183" s="8"/>
      <c r="J183" s="8"/>
    </row>
    <row r="184" spans="1:11" ht="28.5">
      <c r="A184" s="29"/>
      <c r="B184" s="227" t="s">
        <v>36</v>
      </c>
      <c r="C184" s="229">
        <v>42141</v>
      </c>
      <c r="D184" s="230">
        <v>0.2708333333333333</v>
      </c>
      <c r="E184" s="227" t="s">
        <v>1264</v>
      </c>
      <c r="F184" s="227" t="s">
        <v>44</v>
      </c>
      <c r="G184" s="227" t="s">
        <v>1060</v>
      </c>
      <c r="H184" s="227">
        <v>3</v>
      </c>
      <c r="I184" s="227">
        <v>193.5</v>
      </c>
      <c r="J184" s="227" t="s">
        <v>16</v>
      </c>
      <c r="K184" s="228"/>
    </row>
    <row r="185" spans="1:11" ht="28.5">
      <c r="A185" s="29"/>
      <c r="B185" s="227" t="s">
        <v>36</v>
      </c>
      <c r="C185" s="229">
        <v>42176</v>
      </c>
      <c r="D185" s="230">
        <v>0.3333333333333333</v>
      </c>
      <c r="E185" s="227" t="s">
        <v>2089</v>
      </c>
      <c r="F185" s="227" t="s">
        <v>2503</v>
      </c>
      <c r="G185" s="227" t="s">
        <v>1060</v>
      </c>
      <c r="H185" s="227">
        <v>14.6</v>
      </c>
      <c r="I185" s="227">
        <v>517.2</v>
      </c>
      <c r="J185" s="227" t="s">
        <v>16</v>
      </c>
      <c r="K185" s="228"/>
    </row>
    <row r="186" spans="1:11" ht="28.5">
      <c r="A186" s="29"/>
      <c r="B186" s="227" t="s">
        <v>36</v>
      </c>
      <c r="C186" s="229">
        <v>42211</v>
      </c>
      <c r="D186" s="230">
        <v>0.3680555555555556</v>
      </c>
      <c r="E186" s="227" t="s">
        <v>2219</v>
      </c>
      <c r="F186" s="227" t="s">
        <v>44</v>
      </c>
      <c r="G186" s="227" t="s">
        <v>1060</v>
      </c>
      <c r="H186" s="227">
        <v>5.2</v>
      </c>
      <c r="I186" s="227">
        <v>22419.6</v>
      </c>
      <c r="J186" s="227" t="s">
        <v>16</v>
      </c>
      <c r="K186" s="228"/>
    </row>
    <row r="187" spans="1:11" ht="28.5">
      <c r="A187" s="29"/>
      <c r="B187" s="227" t="s">
        <v>36</v>
      </c>
      <c r="C187" s="229">
        <v>42605</v>
      </c>
      <c r="D187" s="230">
        <v>0.3229166666666667</v>
      </c>
      <c r="E187" s="227" t="s">
        <v>42</v>
      </c>
      <c r="F187" s="227"/>
      <c r="G187" s="227" t="s">
        <v>1060</v>
      </c>
      <c r="H187" s="227">
        <v>343.6</v>
      </c>
      <c r="I187" s="227">
        <v>1011.2</v>
      </c>
      <c r="J187" s="227" t="s">
        <v>16</v>
      </c>
      <c r="K187" s="228"/>
    </row>
    <row r="188" spans="1:11" ht="42.75">
      <c r="A188" s="29"/>
      <c r="B188" s="227" t="s">
        <v>36</v>
      </c>
      <c r="C188" s="229">
        <v>42269</v>
      </c>
      <c r="D188" s="230">
        <v>0.3541666666666667</v>
      </c>
      <c r="E188" s="227" t="s">
        <v>119</v>
      </c>
      <c r="F188" s="227"/>
      <c r="G188" s="227" t="s">
        <v>1060</v>
      </c>
      <c r="H188" s="227">
        <v>1</v>
      </c>
      <c r="I188" s="227">
        <v>22419.6</v>
      </c>
      <c r="J188" s="227" t="s">
        <v>16</v>
      </c>
      <c r="K188" s="228" t="s">
        <v>2636</v>
      </c>
    </row>
    <row r="189" spans="1:11" ht="28.5">
      <c r="A189" s="20"/>
      <c r="B189" s="227" t="s">
        <v>36</v>
      </c>
      <c r="C189" s="229">
        <v>42295</v>
      </c>
      <c r="D189" s="230">
        <v>0.3645833333333333</v>
      </c>
      <c r="E189" s="188" t="s">
        <v>119</v>
      </c>
      <c r="F189" s="8"/>
      <c r="G189" s="8" t="s">
        <v>1060</v>
      </c>
      <c r="H189" s="8">
        <v>9.7</v>
      </c>
      <c r="I189" s="8">
        <v>328.2</v>
      </c>
      <c r="J189" s="8" t="s">
        <v>16</v>
      </c>
      <c r="K189" s="248" t="s">
        <v>2637</v>
      </c>
    </row>
    <row r="190" spans="1:10" ht="28.5">
      <c r="A190" s="20" t="s">
        <v>1700</v>
      </c>
      <c r="B190" s="227" t="s">
        <v>36</v>
      </c>
      <c r="C190" s="229">
        <v>42295</v>
      </c>
      <c r="D190" s="230">
        <v>0.3645833333333333</v>
      </c>
      <c r="E190" s="188" t="s">
        <v>119</v>
      </c>
      <c r="F190" s="8"/>
      <c r="G190" s="8" t="s">
        <v>1060</v>
      </c>
      <c r="H190" s="8">
        <v>7.3</v>
      </c>
      <c r="I190" s="8">
        <v>686.7</v>
      </c>
      <c r="J190" s="8" t="s">
        <v>16</v>
      </c>
    </row>
  </sheetData>
  <sheetProtection/>
  <dataValidations count="5">
    <dataValidation type="list" allowBlank="1" showInputMessage="1" showErrorMessage="1" sqref="E90:E144">
      <formula1>"N,NE,E,SE,S,SW,W,NW"</formula1>
    </dataValidation>
    <dataValidation type="list" allowBlank="1" showInputMessage="1" showErrorMessage="1" sqref="N90:N144">
      <formula1>"Calm,Ripple,Waves,Whitecaps"</formula1>
    </dataValidation>
    <dataValidation type="list" allowBlank="1" showInputMessage="1" showErrorMessage="1" sqref="K90:K144">
      <formula1>"High,High ebb,Ebb,Low ebb,Low,Low flood,Flood,High flood,N/A"</formula1>
    </dataValidation>
    <dataValidation type="list" allowBlank="1" showInputMessage="1" showErrorMessage="1" sqref="H90:H144">
      <formula1>"None,Light,Heavy"</formula1>
    </dataValidation>
    <dataValidation type="list" allowBlank="1" showInputMessage="1" showErrorMessage="1" sqref="G90:G144">
      <formula1>"Clear,Overcast,Steady rain,Fog/haze,Partly cloudy,Drizzle,Downpour,Snow"</formula1>
    </dataValidation>
  </dataValidation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CF180"/>
  <sheetViews>
    <sheetView zoomScalePageLayoutView="0" workbookViewId="0" topLeftCell="A1">
      <selection activeCell="A1" sqref="A1"/>
    </sheetView>
  </sheetViews>
  <sheetFormatPr defaultColWidth="19.421875" defaultRowHeight="12.75"/>
  <cols>
    <col min="1" max="1" width="20.7109375" style="265" customWidth="1"/>
    <col min="2" max="2" width="32.7109375" style="265" customWidth="1"/>
    <col min="3" max="3" width="10.421875" style="265" customWidth="1"/>
    <col min="4" max="4" width="9.00390625" style="266" customWidth="1"/>
    <col min="5" max="5" width="8.28125" style="267" customWidth="1"/>
    <col min="6" max="6" width="7.421875" style="268" customWidth="1"/>
    <col min="7" max="7" width="6.421875" style="265" customWidth="1"/>
    <col min="8" max="8" width="12.7109375" style="265" customWidth="1"/>
    <col min="9" max="9" width="6.421875" style="265" bestFit="1" customWidth="1"/>
    <col min="10" max="10" width="8.00390625" style="265" customWidth="1"/>
    <col min="11" max="11" width="7.7109375" style="265" customWidth="1"/>
    <col min="12" max="12" width="12.7109375" style="265" customWidth="1"/>
    <col min="13" max="13" width="5.8515625" style="265" customWidth="1"/>
    <col min="14" max="15" width="6.421875" style="265" customWidth="1"/>
    <col min="16" max="16" width="7.7109375" style="265" customWidth="1"/>
    <col min="17" max="17" width="8.00390625" style="265" customWidth="1"/>
    <col min="18" max="18" width="19.421875" style="253" customWidth="1"/>
    <col min="19" max="26" width="19.421875" style="254" customWidth="1"/>
    <col min="27" max="27" width="22.00390625" style="254" customWidth="1"/>
    <col min="28" max="35" width="19.421875" style="254" customWidth="1"/>
    <col min="36" max="36" width="58.8515625" style="254" bestFit="1" customWidth="1"/>
    <col min="37" max="84" width="19.421875" style="254" customWidth="1"/>
    <col min="85" max="16384" width="19.421875" style="265" customWidth="1"/>
  </cols>
  <sheetData>
    <row r="1" ht="13.5">
      <c r="A1" s="265" t="s">
        <v>2639</v>
      </c>
    </row>
    <row r="2" spans="1:10" ht="13.5">
      <c r="A2" s="265" t="s">
        <v>2640</v>
      </c>
      <c r="E2" s="265"/>
      <c r="H2" s="269"/>
      <c r="I2" s="269"/>
      <c r="J2" s="269"/>
    </row>
    <row r="3" spans="1:10" ht="13.5">
      <c r="A3" s="265" t="s">
        <v>2641</v>
      </c>
      <c r="E3" s="265"/>
      <c r="H3" s="269"/>
      <c r="I3" s="269"/>
      <c r="J3" s="269"/>
    </row>
    <row r="4" spans="4:84" s="270" customFormat="1" ht="15" customHeight="1">
      <c r="D4" s="271"/>
      <c r="F4" s="272"/>
      <c r="R4" s="273"/>
      <c r="S4" s="274"/>
      <c r="T4" s="274"/>
      <c r="U4" s="274"/>
      <c r="V4" s="274"/>
      <c r="W4" s="274"/>
      <c r="X4" s="274"/>
      <c r="Y4" s="274"/>
      <c r="Z4" s="274"/>
      <c r="AA4" s="274"/>
      <c r="AB4" s="274"/>
      <c r="AC4" s="274"/>
      <c r="AD4" s="274"/>
      <c r="AE4" s="274"/>
      <c r="AF4" s="274"/>
      <c r="AG4" s="274"/>
      <c r="AH4" s="274"/>
      <c r="AI4" s="274"/>
      <c r="AJ4" s="274"/>
      <c r="AK4" s="274"/>
      <c r="AL4" s="274"/>
      <c r="AM4" s="274"/>
      <c r="AN4" s="274"/>
      <c r="AO4" s="274"/>
      <c r="AP4" s="274"/>
      <c r="AQ4" s="274"/>
      <c r="AR4" s="274"/>
      <c r="AS4" s="274"/>
      <c r="AT4" s="274"/>
      <c r="AU4" s="274"/>
      <c r="AV4" s="274"/>
      <c r="AW4" s="274"/>
      <c r="AX4" s="274"/>
      <c r="AY4" s="274"/>
      <c r="AZ4" s="274"/>
      <c r="BA4" s="274"/>
      <c r="BB4" s="274"/>
      <c r="BC4" s="274"/>
      <c r="BD4" s="274"/>
      <c r="BE4" s="274"/>
      <c r="BF4" s="274"/>
      <c r="BG4" s="274"/>
      <c r="BH4" s="274"/>
      <c r="BI4" s="274"/>
      <c r="BJ4" s="274"/>
      <c r="BK4" s="274"/>
      <c r="BL4" s="274"/>
      <c r="BM4" s="274"/>
      <c r="BN4" s="274"/>
      <c r="BO4" s="274"/>
      <c r="BP4" s="274"/>
      <c r="BQ4" s="274"/>
      <c r="BR4" s="274"/>
      <c r="BS4" s="274"/>
      <c r="BT4" s="274"/>
      <c r="BU4" s="274"/>
      <c r="BV4" s="274"/>
      <c r="BW4" s="274"/>
      <c r="BX4" s="274"/>
      <c r="BY4" s="274"/>
      <c r="BZ4" s="274"/>
      <c r="CA4" s="274"/>
      <c r="CB4" s="274"/>
      <c r="CC4" s="274"/>
      <c r="CD4" s="274"/>
      <c r="CE4" s="274"/>
      <c r="CF4" s="274"/>
    </row>
    <row r="5" spans="1:84" s="280" customFormat="1" ht="53.25" customHeight="1">
      <c r="A5" s="275" t="s">
        <v>2642</v>
      </c>
      <c r="B5" s="275" t="s">
        <v>2643</v>
      </c>
      <c r="C5" s="275" t="s">
        <v>2</v>
      </c>
      <c r="D5" s="276" t="s">
        <v>201</v>
      </c>
      <c r="E5" s="275" t="s">
        <v>2644</v>
      </c>
      <c r="F5" s="277" t="s">
        <v>2645</v>
      </c>
      <c r="G5" s="275" t="s">
        <v>2646</v>
      </c>
      <c r="H5" s="275" t="s">
        <v>2647</v>
      </c>
      <c r="I5" s="275" t="s">
        <v>2648</v>
      </c>
      <c r="J5" s="275" t="s">
        <v>2649</v>
      </c>
      <c r="K5" s="275" t="s">
        <v>2650</v>
      </c>
      <c r="L5" s="275" t="s">
        <v>2651</v>
      </c>
      <c r="M5" s="275" t="s">
        <v>2652</v>
      </c>
      <c r="N5" s="275" t="s">
        <v>2653</v>
      </c>
      <c r="O5" s="275" t="s">
        <v>2654</v>
      </c>
      <c r="P5" s="275" t="s">
        <v>2655</v>
      </c>
      <c r="Q5" s="275" t="s">
        <v>2656</v>
      </c>
      <c r="R5" s="278"/>
      <c r="S5" s="279"/>
      <c r="T5" s="279"/>
      <c r="U5" s="279"/>
      <c r="V5" s="279"/>
      <c r="W5" s="279"/>
      <c r="X5" s="279"/>
      <c r="Y5" s="279"/>
      <c r="Z5" s="279"/>
      <c r="AA5" s="279"/>
      <c r="AB5" s="279"/>
      <c r="AC5" s="279"/>
      <c r="AD5" s="279"/>
      <c r="AE5" s="279"/>
      <c r="AF5" s="279"/>
      <c r="AG5" s="279"/>
      <c r="AH5" s="279"/>
      <c r="AI5" s="279"/>
      <c r="AJ5" s="279"/>
      <c r="AK5" s="279"/>
      <c r="AL5" s="279"/>
      <c r="AM5" s="279"/>
      <c r="AN5" s="279"/>
      <c r="AO5" s="279"/>
      <c r="AP5" s="279"/>
      <c r="AQ5" s="279"/>
      <c r="AR5" s="279"/>
      <c r="AS5" s="279"/>
      <c r="AT5" s="279"/>
      <c r="AU5" s="279"/>
      <c r="AV5" s="279"/>
      <c r="AW5" s="279"/>
      <c r="AX5" s="279"/>
      <c r="AY5" s="279"/>
      <c r="AZ5" s="279"/>
      <c r="BA5" s="279"/>
      <c r="BB5" s="279"/>
      <c r="BC5" s="279"/>
      <c r="BD5" s="279"/>
      <c r="BE5" s="279"/>
      <c r="BF5" s="279"/>
      <c r="BG5" s="279"/>
      <c r="BH5" s="279"/>
      <c r="BI5" s="279"/>
      <c r="BJ5" s="279"/>
      <c r="BK5" s="279"/>
      <c r="BL5" s="279"/>
      <c r="BM5" s="279"/>
      <c r="BN5" s="279"/>
      <c r="BO5" s="279"/>
      <c r="BP5" s="279"/>
      <c r="BQ5" s="279"/>
      <c r="BR5" s="279"/>
      <c r="BS5" s="279"/>
      <c r="BT5" s="279"/>
      <c r="BU5" s="279"/>
      <c r="BV5" s="279"/>
      <c r="BW5" s="279"/>
      <c r="BX5" s="279"/>
      <c r="BY5" s="279"/>
      <c r="BZ5" s="279"/>
      <c r="CA5" s="279"/>
      <c r="CB5" s="279"/>
      <c r="CC5" s="279"/>
      <c r="CD5" s="279"/>
      <c r="CE5" s="279"/>
      <c r="CF5" s="279"/>
    </row>
    <row r="6" spans="4:84" s="280" customFormat="1" ht="15" customHeight="1">
      <c r="D6" s="281"/>
      <c r="F6" s="282"/>
      <c r="R6" s="278"/>
      <c r="S6" s="279"/>
      <c r="T6" s="279"/>
      <c r="U6" s="279"/>
      <c r="V6" s="279"/>
      <c r="W6" s="279"/>
      <c r="X6" s="279"/>
      <c r="Y6" s="279"/>
      <c r="Z6" s="279"/>
      <c r="AA6" s="279"/>
      <c r="AB6" s="279"/>
      <c r="AC6" s="279"/>
      <c r="AD6" s="279"/>
      <c r="AE6" s="279"/>
      <c r="AF6" s="279"/>
      <c r="AG6" s="279"/>
      <c r="AH6" s="279"/>
      <c r="AI6" s="279"/>
      <c r="AJ6" s="279"/>
      <c r="AK6" s="279"/>
      <c r="AL6" s="279"/>
      <c r="AM6" s="279"/>
      <c r="AN6" s="279"/>
      <c r="AO6" s="279"/>
      <c r="AP6" s="279"/>
      <c r="AQ6" s="279"/>
      <c r="AR6" s="279"/>
      <c r="AS6" s="279"/>
      <c r="AT6" s="279"/>
      <c r="AU6" s="279"/>
      <c r="AV6" s="279"/>
      <c r="AW6" s="279"/>
      <c r="AX6" s="279"/>
      <c r="AY6" s="279"/>
      <c r="AZ6" s="279"/>
      <c r="BA6" s="279"/>
      <c r="BB6" s="279"/>
      <c r="BC6" s="279"/>
      <c r="BD6" s="279"/>
      <c r="BE6" s="279"/>
      <c r="BF6" s="279"/>
      <c r="BG6" s="279"/>
      <c r="BH6" s="279"/>
      <c r="BI6" s="279"/>
      <c r="BJ6" s="279"/>
      <c r="BK6" s="279"/>
      <c r="BL6" s="279"/>
      <c r="BM6" s="279"/>
      <c r="BN6" s="279"/>
      <c r="BO6" s="279"/>
      <c r="BP6" s="279"/>
      <c r="BQ6" s="279"/>
      <c r="BR6" s="279"/>
      <c r="BS6" s="279"/>
      <c r="BT6" s="279"/>
      <c r="BU6" s="279"/>
      <c r="BV6" s="279"/>
      <c r="BW6" s="279"/>
      <c r="BX6" s="279"/>
      <c r="BY6" s="279"/>
      <c r="BZ6" s="279"/>
      <c r="CA6" s="279"/>
      <c r="CB6" s="279"/>
      <c r="CC6" s="279"/>
      <c r="CD6" s="279"/>
      <c r="CE6" s="279"/>
      <c r="CF6" s="279"/>
    </row>
    <row r="7" spans="1:17" ht="13.5">
      <c r="A7" s="344" t="s">
        <v>2657</v>
      </c>
      <c r="B7" s="344"/>
      <c r="C7" s="344"/>
      <c r="D7" s="344"/>
      <c r="E7" s="344"/>
      <c r="F7" s="344"/>
      <c r="G7" s="344"/>
      <c r="H7" s="344"/>
      <c r="I7" s="344"/>
      <c r="J7" s="344"/>
      <c r="K7" s="344"/>
      <c r="L7" s="344"/>
      <c r="M7" s="344"/>
      <c r="N7" s="344"/>
      <c r="O7" s="344"/>
      <c r="P7" s="344"/>
      <c r="Q7" s="344"/>
    </row>
    <row r="9" spans="1:17" ht="13.5">
      <c r="A9" s="257" t="s">
        <v>1827</v>
      </c>
      <c r="B9" s="257" t="s">
        <v>2658</v>
      </c>
      <c r="C9" s="255">
        <v>42512</v>
      </c>
      <c r="D9" s="256">
        <v>0.3263888888888889</v>
      </c>
      <c r="E9" s="257" t="s">
        <v>239</v>
      </c>
      <c r="F9" s="257"/>
      <c r="G9" s="257"/>
      <c r="H9" s="258">
        <v>15.5</v>
      </c>
      <c r="I9" s="258">
        <v>104.9</v>
      </c>
      <c r="J9" s="258">
        <v>10.5</v>
      </c>
      <c r="K9" s="257">
        <v>74</v>
      </c>
      <c r="L9" s="257"/>
      <c r="M9" s="257"/>
      <c r="N9" s="257"/>
      <c r="O9" s="257"/>
      <c r="P9" s="257">
        <v>12.1</v>
      </c>
      <c r="Q9" s="257"/>
    </row>
    <row r="10" spans="1:17" ht="13.5">
      <c r="A10" s="257" t="s">
        <v>1827</v>
      </c>
      <c r="B10" s="257" t="s">
        <v>2658</v>
      </c>
      <c r="C10" s="255">
        <v>42540</v>
      </c>
      <c r="D10" s="256">
        <v>0.3277777777777778</v>
      </c>
      <c r="E10" s="257" t="s">
        <v>239</v>
      </c>
      <c r="F10" s="257"/>
      <c r="G10" s="257"/>
      <c r="H10" s="258">
        <v>20</v>
      </c>
      <c r="I10" s="258">
        <v>92.7</v>
      </c>
      <c r="J10" s="258">
        <v>8.47</v>
      </c>
      <c r="K10" s="257">
        <v>91</v>
      </c>
      <c r="L10" s="257"/>
      <c r="M10" s="257"/>
      <c r="N10" s="257"/>
      <c r="O10" s="257"/>
      <c r="P10" s="257">
        <v>2</v>
      </c>
      <c r="Q10" s="257"/>
    </row>
    <row r="11" spans="1:17" ht="13.5">
      <c r="A11" s="257" t="s">
        <v>1827</v>
      </c>
      <c r="B11" s="257" t="s">
        <v>2658</v>
      </c>
      <c r="C11" s="255">
        <v>42540</v>
      </c>
      <c r="D11" s="256">
        <v>0.3277777777777778</v>
      </c>
      <c r="E11" s="257" t="s">
        <v>2638</v>
      </c>
      <c r="F11" s="257"/>
      <c r="G11" s="257"/>
      <c r="H11" s="258">
        <v>20</v>
      </c>
      <c r="I11" s="258">
        <v>92.7</v>
      </c>
      <c r="J11" s="258">
        <v>8.5</v>
      </c>
      <c r="K11" s="257">
        <v>91</v>
      </c>
      <c r="L11" s="257"/>
      <c r="M11" s="257"/>
      <c r="N11" s="257"/>
      <c r="O11" s="257"/>
      <c r="P11" s="257">
        <v>12.1</v>
      </c>
      <c r="Q11" s="257"/>
    </row>
    <row r="12" spans="1:17" ht="13.5">
      <c r="A12" s="257" t="s">
        <v>1827</v>
      </c>
      <c r="B12" s="257" t="s">
        <v>2658</v>
      </c>
      <c r="C12" s="255">
        <v>42575</v>
      </c>
      <c r="D12" s="256">
        <v>0.3229166666666667</v>
      </c>
      <c r="E12" s="257" t="s">
        <v>239</v>
      </c>
      <c r="F12" s="257"/>
      <c r="G12" s="257"/>
      <c r="H12" s="258">
        <v>24</v>
      </c>
      <c r="I12" s="258">
        <v>99.6</v>
      </c>
      <c r="J12" s="258">
        <v>8.2</v>
      </c>
      <c r="K12" s="257">
        <v>118</v>
      </c>
      <c r="L12" s="257"/>
      <c r="M12" s="257"/>
      <c r="N12" s="257"/>
      <c r="O12" s="257"/>
      <c r="P12" s="257">
        <v>17.3</v>
      </c>
      <c r="Q12" s="257"/>
    </row>
    <row r="13" spans="1:17" ht="13.5">
      <c r="A13" s="257" t="s">
        <v>1827</v>
      </c>
      <c r="B13" s="257" t="s">
        <v>2658</v>
      </c>
      <c r="C13" s="255">
        <v>42610</v>
      </c>
      <c r="D13" s="256">
        <v>0.3125</v>
      </c>
      <c r="E13" s="257" t="s">
        <v>239</v>
      </c>
      <c r="F13" s="257"/>
      <c r="G13" s="257"/>
      <c r="H13" s="258">
        <v>24.5</v>
      </c>
      <c r="I13" s="258">
        <v>86.2</v>
      </c>
      <c r="J13" s="258">
        <v>7.1</v>
      </c>
      <c r="K13" s="257">
        <v>163</v>
      </c>
      <c r="L13" s="257"/>
      <c r="M13" s="257"/>
      <c r="N13" s="257"/>
      <c r="O13" s="257"/>
      <c r="P13" s="257">
        <v>8.4</v>
      </c>
      <c r="Q13" s="257"/>
    </row>
    <row r="14" spans="1:17" ht="13.5">
      <c r="A14" s="257" t="s">
        <v>1827</v>
      </c>
      <c r="B14" s="257" t="s">
        <v>2658</v>
      </c>
      <c r="C14" s="255">
        <v>42638</v>
      </c>
      <c r="D14" s="256">
        <v>0.31319444444444444</v>
      </c>
      <c r="E14" s="257" t="s">
        <v>239</v>
      </c>
      <c r="F14" s="257"/>
      <c r="G14" s="257"/>
      <c r="H14" s="258">
        <v>19.5</v>
      </c>
      <c r="I14" s="258">
        <v>91.1</v>
      </c>
      <c r="J14" s="258">
        <v>8.3</v>
      </c>
      <c r="K14" s="257">
        <v>142</v>
      </c>
      <c r="L14" s="257"/>
      <c r="M14" s="257"/>
      <c r="N14" s="257"/>
      <c r="O14" s="257"/>
      <c r="P14" s="257">
        <v>8.5</v>
      </c>
      <c r="Q14" s="257"/>
    </row>
    <row r="15" spans="1:17" ht="13.5">
      <c r="A15" s="257" t="s">
        <v>1827</v>
      </c>
      <c r="B15" s="257" t="s">
        <v>2658</v>
      </c>
      <c r="C15" s="255">
        <v>42659</v>
      </c>
      <c r="D15" s="256">
        <v>0.3138888888888889</v>
      </c>
      <c r="E15" s="257" t="s">
        <v>239</v>
      </c>
      <c r="F15" s="257"/>
      <c r="G15" s="257"/>
      <c r="H15" s="258">
        <v>13</v>
      </c>
      <c r="I15" s="258">
        <v>91</v>
      </c>
      <c r="J15" s="258">
        <v>9.5</v>
      </c>
      <c r="K15" s="257">
        <v>148</v>
      </c>
      <c r="L15" s="257"/>
      <c r="M15" s="257"/>
      <c r="N15" s="257"/>
      <c r="O15" s="257"/>
      <c r="P15" s="257">
        <v>12.1</v>
      </c>
      <c r="Q15" s="257"/>
    </row>
    <row r="16" spans="1:17" ht="13.5">
      <c r="A16" s="251" t="s">
        <v>1838</v>
      </c>
      <c r="B16" s="251" t="s">
        <v>2659</v>
      </c>
      <c r="C16" s="249">
        <v>42512</v>
      </c>
      <c r="D16" s="250">
        <v>0.3125</v>
      </c>
      <c r="E16" s="251" t="s">
        <v>239</v>
      </c>
      <c r="F16" s="251"/>
      <c r="G16" s="251"/>
      <c r="H16" s="252">
        <v>15.2</v>
      </c>
      <c r="I16" s="252">
        <v>105.3</v>
      </c>
      <c r="J16" s="252">
        <v>10.6</v>
      </c>
      <c r="K16" s="251">
        <v>131</v>
      </c>
      <c r="L16" s="251"/>
      <c r="M16" s="251"/>
      <c r="N16" s="251"/>
      <c r="O16" s="251"/>
      <c r="P16" s="251">
        <v>8.5</v>
      </c>
      <c r="Q16" s="251"/>
    </row>
    <row r="17" spans="1:17" ht="13.5">
      <c r="A17" s="251" t="s">
        <v>1838</v>
      </c>
      <c r="B17" s="251" t="s">
        <v>2659</v>
      </c>
      <c r="C17" s="249">
        <v>42540</v>
      </c>
      <c r="D17" s="250">
        <v>0.3076388888888889</v>
      </c>
      <c r="E17" s="251" t="s">
        <v>239</v>
      </c>
      <c r="F17" s="251"/>
      <c r="G17" s="251"/>
      <c r="H17" s="252">
        <v>20.4</v>
      </c>
      <c r="I17" s="252">
        <v>94.5</v>
      </c>
      <c r="J17" s="252">
        <v>8.54</v>
      </c>
      <c r="K17" s="251">
        <v>97</v>
      </c>
      <c r="L17" s="251"/>
      <c r="M17" s="251"/>
      <c r="N17" s="251"/>
      <c r="O17" s="251"/>
      <c r="P17" s="251">
        <v>30.5</v>
      </c>
      <c r="Q17" s="251"/>
    </row>
    <row r="18" spans="1:17" ht="13.5">
      <c r="A18" s="251" t="s">
        <v>1838</v>
      </c>
      <c r="B18" s="251" t="s">
        <v>2659</v>
      </c>
      <c r="C18" s="249">
        <v>42575</v>
      </c>
      <c r="D18" s="250">
        <v>0.3055555555555556</v>
      </c>
      <c r="E18" s="251" t="s">
        <v>239</v>
      </c>
      <c r="F18" s="251"/>
      <c r="G18" s="251"/>
      <c r="H18" s="252">
        <v>24</v>
      </c>
      <c r="I18" s="252">
        <v>104</v>
      </c>
      <c r="J18" s="252">
        <v>8.5</v>
      </c>
      <c r="K18" s="251">
        <v>120</v>
      </c>
      <c r="L18" s="251"/>
      <c r="M18" s="251"/>
      <c r="N18" s="251"/>
      <c r="O18" s="251"/>
      <c r="P18" s="251">
        <v>12.8</v>
      </c>
      <c r="Q18" s="251"/>
    </row>
    <row r="19" spans="1:17" ht="13.5">
      <c r="A19" s="251" t="s">
        <v>1838</v>
      </c>
      <c r="B19" s="251" t="s">
        <v>2659</v>
      </c>
      <c r="C19" s="249">
        <v>42610</v>
      </c>
      <c r="D19" s="250">
        <v>0.2986111111111111</v>
      </c>
      <c r="E19" s="251" t="s">
        <v>239</v>
      </c>
      <c r="F19" s="251"/>
      <c r="G19" s="251"/>
      <c r="H19" s="252">
        <v>24.9</v>
      </c>
      <c r="I19" s="252">
        <v>90.9</v>
      </c>
      <c r="J19" s="252">
        <v>7.5</v>
      </c>
      <c r="K19" s="251">
        <v>165</v>
      </c>
      <c r="L19" s="251"/>
      <c r="M19" s="251"/>
      <c r="N19" s="251"/>
      <c r="O19" s="251"/>
      <c r="P19" s="251">
        <v>18.7</v>
      </c>
      <c r="Q19" s="251"/>
    </row>
    <row r="20" spans="1:17" ht="13.5">
      <c r="A20" s="251" t="s">
        <v>1838</v>
      </c>
      <c r="B20" s="251" t="s">
        <v>2659</v>
      </c>
      <c r="C20" s="249">
        <v>42638</v>
      </c>
      <c r="D20" s="250">
        <v>0.30416666666666664</v>
      </c>
      <c r="E20" s="251" t="s">
        <v>239</v>
      </c>
      <c r="F20" s="251"/>
      <c r="G20" s="251"/>
      <c r="H20" s="252">
        <v>19</v>
      </c>
      <c r="I20" s="252">
        <v>95</v>
      </c>
      <c r="J20" s="252">
        <v>8.8</v>
      </c>
      <c r="K20" s="251">
        <v>144</v>
      </c>
      <c r="L20" s="251"/>
      <c r="M20" s="251"/>
      <c r="N20" s="251"/>
      <c r="O20" s="251"/>
      <c r="P20" s="251">
        <v>11</v>
      </c>
      <c r="Q20" s="251"/>
    </row>
    <row r="21" spans="1:17" ht="13.5">
      <c r="A21" s="251" t="s">
        <v>1838</v>
      </c>
      <c r="B21" s="251" t="s">
        <v>2659</v>
      </c>
      <c r="C21" s="249">
        <v>42659</v>
      </c>
      <c r="D21" s="250">
        <v>0.3</v>
      </c>
      <c r="E21" s="251" t="s">
        <v>239</v>
      </c>
      <c r="F21" s="251"/>
      <c r="G21" s="251"/>
      <c r="H21" s="252">
        <v>13</v>
      </c>
      <c r="I21" s="252">
        <v>95.7</v>
      </c>
      <c r="J21" s="252">
        <v>9.9</v>
      </c>
      <c r="K21" s="251">
        <v>148</v>
      </c>
      <c r="L21" s="251"/>
      <c r="M21" s="251"/>
      <c r="N21" s="251"/>
      <c r="O21" s="251"/>
      <c r="P21" s="251">
        <v>22.3</v>
      </c>
      <c r="Q21" s="251"/>
    </row>
    <row r="22" spans="1:17" ht="13.5">
      <c r="A22" s="257" t="s">
        <v>1695</v>
      </c>
      <c r="B22" s="257" t="s">
        <v>2660</v>
      </c>
      <c r="C22" s="255">
        <v>42540</v>
      </c>
      <c r="D22" s="256">
        <v>0.3333333333333333</v>
      </c>
      <c r="E22" s="257" t="s">
        <v>239</v>
      </c>
      <c r="F22" s="257"/>
      <c r="G22" s="257"/>
      <c r="H22" s="258">
        <v>19.2</v>
      </c>
      <c r="I22" s="258">
        <v>93</v>
      </c>
      <c r="J22" s="258">
        <v>8.6</v>
      </c>
      <c r="K22" s="257">
        <v>84</v>
      </c>
      <c r="L22" s="257"/>
      <c r="M22" s="257"/>
      <c r="N22" s="257"/>
      <c r="O22" s="257"/>
      <c r="P22" s="257">
        <v>20.4</v>
      </c>
      <c r="Q22" s="257"/>
    </row>
    <row r="23" spans="1:17" ht="13.5">
      <c r="A23" s="257" t="s">
        <v>1695</v>
      </c>
      <c r="B23" s="257" t="s">
        <v>2660</v>
      </c>
      <c r="C23" s="255">
        <v>42575</v>
      </c>
      <c r="D23" s="256">
        <v>0.3298611111111111</v>
      </c>
      <c r="E23" s="257" t="s">
        <v>239</v>
      </c>
      <c r="F23" s="257"/>
      <c r="G23" s="257"/>
      <c r="H23" s="258">
        <v>25.1</v>
      </c>
      <c r="I23" s="258">
        <v>90.5</v>
      </c>
      <c r="J23" s="258">
        <v>7.5</v>
      </c>
      <c r="K23" s="257">
        <v>117</v>
      </c>
      <c r="L23" s="257"/>
      <c r="M23" s="257"/>
      <c r="N23" s="257"/>
      <c r="O23" s="257"/>
      <c r="P23" s="257">
        <v>17.3</v>
      </c>
      <c r="Q23" s="257"/>
    </row>
    <row r="24" spans="1:17" ht="13.5">
      <c r="A24" s="251" t="s">
        <v>1863</v>
      </c>
      <c r="B24" s="251" t="s">
        <v>2661</v>
      </c>
      <c r="C24" s="249">
        <v>42512</v>
      </c>
      <c r="D24" s="250">
        <v>0.3333333333333333</v>
      </c>
      <c r="E24" s="251" t="s">
        <v>239</v>
      </c>
      <c r="F24" s="251"/>
      <c r="G24" s="251"/>
      <c r="H24" s="252">
        <v>15.7</v>
      </c>
      <c r="I24" s="252">
        <v>99.5</v>
      </c>
      <c r="J24" s="252">
        <v>9.9</v>
      </c>
      <c r="K24" s="251">
        <v>68</v>
      </c>
      <c r="L24" s="251"/>
      <c r="M24" s="251"/>
      <c r="N24" s="251"/>
      <c r="O24" s="251"/>
      <c r="P24" s="251">
        <v>6.3</v>
      </c>
      <c r="Q24" s="251"/>
    </row>
    <row r="25" spans="1:17" ht="13.5">
      <c r="A25" s="251" t="s">
        <v>1863</v>
      </c>
      <c r="B25" s="251" t="s">
        <v>2661</v>
      </c>
      <c r="C25" s="249">
        <v>42540</v>
      </c>
      <c r="D25" s="250">
        <v>0.3333333333333333</v>
      </c>
      <c r="E25" s="251" t="s">
        <v>239</v>
      </c>
      <c r="F25" s="251"/>
      <c r="G25" s="251"/>
      <c r="H25" s="252">
        <v>22</v>
      </c>
      <c r="I25" s="252">
        <v>92</v>
      </c>
      <c r="J25" s="252">
        <v>8.22</v>
      </c>
      <c r="K25" s="251">
        <v>92</v>
      </c>
      <c r="L25" s="251"/>
      <c r="M25" s="251"/>
      <c r="N25" s="251"/>
      <c r="O25" s="251"/>
      <c r="P25" s="251">
        <v>7.5</v>
      </c>
      <c r="Q25" s="251"/>
    </row>
    <row r="26" spans="1:17" ht="13.5">
      <c r="A26" s="251" t="s">
        <v>1863</v>
      </c>
      <c r="B26" s="251" t="s">
        <v>2661</v>
      </c>
      <c r="C26" s="249">
        <v>42575</v>
      </c>
      <c r="D26" s="250">
        <v>0.32430555555555557</v>
      </c>
      <c r="E26" s="251" t="s">
        <v>239</v>
      </c>
      <c r="F26" s="251"/>
      <c r="G26" s="251"/>
      <c r="H26" s="252">
        <v>25.6</v>
      </c>
      <c r="I26" s="252">
        <v>96</v>
      </c>
      <c r="J26" s="252">
        <v>7.85</v>
      </c>
      <c r="K26" s="251">
        <v>110</v>
      </c>
      <c r="L26" s="251"/>
      <c r="M26" s="251"/>
      <c r="N26" s="251"/>
      <c r="O26" s="251"/>
      <c r="P26" s="251">
        <v>6.3</v>
      </c>
      <c r="Q26" s="251"/>
    </row>
    <row r="27" spans="1:17" ht="13.5">
      <c r="A27" s="251" t="s">
        <v>1863</v>
      </c>
      <c r="B27" s="251" t="s">
        <v>2661</v>
      </c>
      <c r="C27" s="249">
        <v>42575</v>
      </c>
      <c r="D27" s="250">
        <v>0.32430555555555557</v>
      </c>
      <c r="E27" s="251" t="s">
        <v>2638</v>
      </c>
      <c r="F27" s="251"/>
      <c r="G27" s="251"/>
      <c r="H27" s="252">
        <v>25.8</v>
      </c>
      <c r="I27" s="252">
        <v>95.4</v>
      </c>
      <c r="J27" s="252">
        <v>7.78</v>
      </c>
      <c r="K27" s="251">
        <v>112</v>
      </c>
      <c r="L27" s="251"/>
      <c r="M27" s="251"/>
      <c r="N27" s="251"/>
      <c r="O27" s="251"/>
      <c r="P27" s="251">
        <v>10.9</v>
      </c>
      <c r="Q27" s="251"/>
    </row>
    <row r="28" spans="1:17" ht="13.5">
      <c r="A28" s="251" t="s">
        <v>1863</v>
      </c>
      <c r="B28" s="251" t="s">
        <v>2661</v>
      </c>
      <c r="C28" s="249">
        <v>42610</v>
      </c>
      <c r="D28" s="250">
        <v>0.3194444444444444</v>
      </c>
      <c r="E28" s="251" t="s">
        <v>239</v>
      </c>
      <c r="F28" s="251"/>
      <c r="G28" s="251"/>
      <c r="H28" s="252">
        <v>24.7</v>
      </c>
      <c r="I28" s="252">
        <v>93.5</v>
      </c>
      <c r="J28" s="252">
        <v>7.8</v>
      </c>
      <c r="K28" s="251">
        <v>146</v>
      </c>
      <c r="L28" s="251"/>
      <c r="M28" s="251"/>
      <c r="N28" s="251"/>
      <c r="O28" s="251"/>
      <c r="P28" s="251">
        <v>11</v>
      </c>
      <c r="Q28" s="251"/>
    </row>
    <row r="29" spans="1:17" ht="13.5">
      <c r="A29" s="251" t="s">
        <v>1863</v>
      </c>
      <c r="B29" s="251" t="s">
        <v>2661</v>
      </c>
      <c r="C29" s="249">
        <v>42638</v>
      </c>
      <c r="D29" s="250">
        <v>0.3298611111111111</v>
      </c>
      <c r="E29" s="251" t="s">
        <v>239</v>
      </c>
      <c r="F29" s="251"/>
      <c r="G29" s="251"/>
      <c r="H29" s="252">
        <v>19.3</v>
      </c>
      <c r="I29" s="252">
        <v>89.5</v>
      </c>
      <c r="J29" s="252">
        <v>8.1</v>
      </c>
      <c r="K29" s="251">
        <v>148</v>
      </c>
      <c r="L29" s="251"/>
      <c r="M29" s="251"/>
      <c r="N29" s="251"/>
      <c r="O29" s="251"/>
      <c r="P29" s="251">
        <v>6.3</v>
      </c>
      <c r="Q29" s="251"/>
    </row>
    <row r="30" spans="1:17" ht="13.5">
      <c r="A30" s="251" t="s">
        <v>1863</v>
      </c>
      <c r="B30" s="251" t="s">
        <v>2661</v>
      </c>
      <c r="C30" s="249">
        <v>42659</v>
      </c>
      <c r="D30" s="250">
        <v>0.3263888888888889</v>
      </c>
      <c r="E30" s="251" t="s">
        <v>239</v>
      </c>
      <c r="F30" s="251"/>
      <c r="G30" s="251"/>
      <c r="H30" s="252">
        <v>10.1</v>
      </c>
      <c r="I30" s="252">
        <v>90.9</v>
      </c>
      <c r="J30" s="252">
        <v>9.5</v>
      </c>
      <c r="K30" s="251">
        <v>138</v>
      </c>
      <c r="L30" s="251"/>
      <c r="M30" s="251"/>
      <c r="N30" s="251"/>
      <c r="O30" s="251"/>
      <c r="P30" s="251">
        <v>22.8</v>
      </c>
      <c r="Q30" s="251"/>
    </row>
    <row r="31" spans="1:17" ht="13.5">
      <c r="A31" s="257" t="s">
        <v>1802</v>
      </c>
      <c r="B31" s="257" t="s">
        <v>2662</v>
      </c>
      <c r="C31" s="255">
        <v>42512</v>
      </c>
      <c r="D31" s="256">
        <v>0.3159722222222222</v>
      </c>
      <c r="E31" s="257" t="s">
        <v>239</v>
      </c>
      <c r="F31" s="257"/>
      <c r="G31" s="257"/>
      <c r="H31" s="258">
        <v>15.7</v>
      </c>
      <c r="I31" s="258">
        <v>99.4</v>
      </c>
      <c r="J31" s="258">
        <v>9.9</v>
      </c>
      <c r="K31" s="257">
        <v>68</v>
      </c>
      <c r="L31" s="257"/>
      <c r="M31" s="257"/>
      <c r="N31" s="257"/>
      <c r="O31" s="257"/>
      <c r="P31" s="257">
        <v>13.5</v>
      </c>
      <c r="Q31" s="257"/>
    </row>
    <row r="32" spans="1:17" ht="13.5">
      <c r="A32" s="257" t="s">
        <v>1802</v>
      </c>
      <c r="B32" s="257" t="s">
        <v>2662</v>
      </c>
      <c r="C32" s="255">
        <v>42540</v>
      </c>
      <c r="D32" s="256">
        <v>0.31805555555555554</v>
      </c>
      <c r="E32" s="257" t="s">
        <v>239</v>
      </c>
      <c r="F32" s="257"/>
      <c r="G32" s="257"/>
      <c r="H32" s="258">
        <v>19</v>
      </c>
      <c r="I32" s="258">
        <v>92</v>
      </c>
      <c r="J32" s="258">
        <v>8.3</v>
      </c>
      <c r="K32" s="257">
        <v>92</v>
      </c>
      <c r="L32" s="257"/>
      <c r="M32" s="257"/>
      <c r="N32" s="257"/>
      <c r="O32" s="257"/>
      <c r="P32" s="257">
        <v>5.2</v>
      </c>
      <c r="Q32" s="257"/>
    </row>
    <row r="33" spans="1:17" ht="13.5">
      <c r="A33" s="257" t="s">
        <v>1802</v>
      </c>
      <c r="B33" s="257" t="s">
        <v>2662</v>
      </c>
      <c r="C33" s="255">
        <v>42575</v>
      </c>
      <c r="D33" s="256">
        <v>0.30833333333333335</v>
      </c>
      <c r="E33" s="257" t="s">
        <v>239</v>
      </c>
      <c r="F33" s="257"/>
      <c r="G33" s="257"/>
      <c r="H33" s="258">
        <v>24.8</v>
      </c>
      <c r="I33" s="258">
        <v>95.7</v>
      </c>
      <c r="J33" s="258">
        <v>7.78</v>
      </c>
      <c r="K33" s="257">
        <v>112</v>
      </c>
      <c r="L33" s="257"/>
      <c r="M33" s="257"/>
      <c r="N33" s="257"/>
      <c r="O33" s="257"/>
      <c r="P33" s="257">
        <v>5.2</v>
      </c>
      <c r="Q33" s="257"/>
    </row>
    <row r="34" spans="1:17" ht="13.5">
      <c r="A34" s="257" t="s">
        <v>1802</v>
      </c>
      <c r="B34" s="257" t="s">
        <v>2662</v>
      </c>
      <c r="C34" s="255">
        <v>42610</v>
      </c>
      <c r="D34" s="256">
        <v>0.2951388888888889</v>
      </c>
      <c r="E34" s="257" t="s">
        <v>239</v>
      </c>
      <c r="F34" s="257"/>
      <c r="G34" s="257"/>
      <c r="H34" s="258">
        <v>25</v>
      </c>
      <c r="I34" s="258">
        <v>93.7</v>
      </c>
      <c r="J34" s="258">
        <v>7.7</v>
      </c>
      <c r="K34" s="257">
        <v>154</v>
      </c>
      <c r="L34" s="257"/>
      <c r="M34" s="257"/>
      <c r="N34" s="257"/>
      <c r="O34" s="257"/>
      <c r="P34" s="257">
        <v>6.3</v>
      </c>
      <c r="Q34" s="257"/>
    </row>
    <row r="35" spans="1:17" ht="13.5">
      <c r="A35" s="257" t="s">
        <v>1802</v>
      </c>
      <c r="B35" s="257" t="s">
        <v>2662</v>
      </c>
      <c r="C35" s="255">
        <v>42638</v>
      </c>
      <c r="D35" s="256">
        <v>0.3125</v>
      </c>
      <c r="E35" s="257" t="s">
        <v>239</v>
      </c>
      <c r="F35" s="257"/>
      <c r="G35" s="257"/>
      <c r="H35" s="258">
        <v>16.8</v>
      </c>
      <c r="I35" s="258">
        <v>90.9</v>
      </c>
      <c r="J35" s="258">
        <v>8.3</v>
      </c>
      <c r="K35" s="257">
        <v>149</v>
      </c>
      <c r="L35" s="257"/>
      <c r="M35" s="257"/>
      <c r="N35" s="257"/>
      <c r="O35" s="257"/>
      <c r="P35" s="257">
        <v>4.1</v>
      </c>
      <c r="Q35" s="257"/>
    </row>
    <row r="36" spans="1:17" ht="13.5">
      <c r="A36" s="257" t="s">
        <v>1802</v>
      </c>
      <c r="B36" s="257" t="s">
        <v>2662</v>
      </c>
      <c r="C36" s="255">
        <v>42659</v>
      </c>
      <c r="D36" s="256">
        <v>0.3090277777777778</v>
      </c>
      <c r="E36" s="257" t="s">
        <v>239</v>
      </c>
      <c r="F36" s="257"/>
      <c r="G36" s="257"/>
      <c r="H36" s="258">
        <v>9.6</v>
      </c>
      <c r="I36" s="258">
        <v>90.4</v>
      </c>
      <c r="J36" s="258">
        <v>9.7</v>
      </c>
      <c r="K36" s="257">
        <v>138</v>
      </c>
      <c r="L36" s="257"/>
      <c r="M36" s="257"/>
      <c r="N36" s="257"/>
      <c r="O36" s="257"/>
      <c r="P36" s="257">
        <v>17.3</v>
      </c>
      <c r="Q36" s="257"/>
    </row>
    <row r="37" spans="1:17" ht="13.5">
      <c r="A37" s="257" t="s">
        <v>1802</v>
      </c>
      <c r="B37" s="257" t="s">
        <v>2662</v>
      </c>
      <c r="C37" s="255">
        <v>42659</v>
      </c>
      <c r="D37" s="256">
        <v>0.3090277777777778</v>
      </c>
      <c r="E37" s="257" t="s">
        <v>2638</v>
      </c>
      <c r="F37" s="257"/>
      <c r="G37" s="257"/>
      <c r="H37" s="258">
        <v>10.1</v>
      </c>
      <c r="I37" s="258">
        <v>95</v>
      </c>
      <c r="J37" s="258">
        <v>9.8</v>
      </c>
      <c r="K37" s="257">
        <v>139</v>
      </c>
      <c r="L37" s="257"/>
      <c r="M37" s="257"/>
      <c r="N37" s="257"/>
      <c r="O37" s="257"/>
      <c r="P37" s="257">
        <v>22.1</v>
      </c>
      <c r="Q37" s="257"/>
    </row>
    <row r="38" spans="1:17" ht="13.5">
      <c r="A38" s="261" t="s">
        <v>2663</v>
      </c>
      <c r="B38" s="261" t="s">
        <v>2664</v>
      </c>
      <c r="C38" s="259">
        <v>42512</v>
      </c>
      <c r="D38" s="260">
        <v>0.3090277777777778</v>
      </c>
      <c r="E38" s="261" t="s">
        <v>239</v>
      </c>
      <c r="F38" s="261"/>
      <c r="G38" s="261"/>
      <c r="H38" s="262">
        <v>15.7</v>
      </c>
      <c r="I38" s="262">
        <v>101</v>
      </c>
      <c r="J38" s="262">
        <v>10.1</v>
      </c>
      <c r="K38" s="261">
        <v>67</v>
      </c>
      <c r="L38" s="261"/>
      <c r="M38" s="261"/>
      <c r="N38" s="261"/>
      <c r="O38" s="261"/>
      <c r="P38" s="261">
        <v>13.4</v>
      </c>
      <c r="Q38" s="261"/>
    </row>
    <row r="39" spans="1:17" ht="13.5">
      <c r="A39" s="261" t="s">
        <v>2663</v>
      </c>
      <c r="B39" s="261" t="s">
        <v>2664</v>
      </c>
      <c r="C39" s="259">
        <v>42540</v>
      </c>
      <c r="D39" s="260">
        <v>0.2986111111111111</v>
      </c>
      <c r="E39" s="261" t="s">
        <v>239</v>
      </c>
      <c r="F39" s="261"/>
      <c r="G39" s="261"/>
      <c r="H39" s="262">
        <v>19</v>
      </c>
      <c r="I39" s="262">
        <v>92.5</v>
      </c>
      <c r="J39" s="262">
        <v>8.34</v>
      </c>
      <c r="K39" s="261">
        <v>94</v>
      </c>
      <c r="L39" s="261"/>
      <c r="M39" s="261"/>
      <c r="N39" s="261"/>
      <c r="O39" s="261"/>
      <c r="P39" s="261">
        <v>9.8</v>
      </c>
      <c r="Q39" s="261"/>
    </row>
    <row r="40" spans="1:17" ht="13.5">
      <c r="A40" s="261" t="s">
        <v>2663</v>
      </c>
      <c r="B40" s="261" t="s">
        <v>2664</v>
      </c>
      <c r="C40" s="259">
        <v>42575</v>
      </c>
      <c r="D40" s="260">
        <v>0.30277777777777776</v>
      </c>
      <c r="E40" s="261" t="s">
        <v>239</v>
      </c>
      <c r="F40" s="261"/>
      <c r="G40" s="261"/>
      <c r="H40" s="262">
        <v>25.1</v>
      </c>
      <c r="I40" s="262">
        <v>95.6</v>
      </c>
      <c r="J40" s="262">
        <v>7.69</v>
      </c>
      <c r="K40" s="261">
        <v>111</v>
      </c>
      <c r="L40" s="261"/>
      <c r="M40" s="261"/>
      <c r="N40" s="261"/>
      <c r="O40" s="261"/>
      <c r="P40" s="261">
        <v>13.5</v>
      </c>
      <c r="Q40" s="261"/>
    </row>
    <row r="41" spans="1:17" ht="13.5">
      <c r="A41" s="261" t="s">
        <v>2663</v>
      </c>
      <c r="B41" s="261" t="s">
        <v>2664</v>
      </c>
      <c r="C41" s="259">
        <v>42610</v>
      </c>
      <c r="D41" s="260">
        <v>0.28125</v>
      </c>
      <c r="E41" s="261" t="s">
        <v>239</v>
      </c>
      <c r="F41" s="261"/>
      <c r="G41" s="261"/>
      <c r="H41" s="262">
        <v>24.5</v>
      </c>
      <c r="I41" s="262">
        <v>94.3</v>
      </c>
      <c r="J41" s="262">
        <v>7.8</v>
      </c>
      <c r="K41" s="261">
        <v>145</v>
      </c>
      <c r="L41" s="261"/>
      <c r="M41" s="261"/>
      <c r="N41" s="261"/>
      <c r="O41" s="261"/>
      <c r="P41" s="261">
        <v>7.4</v>
      </c>
      <c r="Q41" s="261"/>
    </row>
    <row r="42" spans="1:17" ht="13.5">
      <c r="A42" s="261" t="s">
        <v>2663</v>
      </c>
      <c r="B42" s="261" t="s">
        <v>2664</v>
      </c>
      <c r="C42" s="259">
        <v>42610</v>
      </c>
      <c r="D42" s="260">
        <v>0.28125</v>
      </c>
      <c r="E42" s="261" t="s">
        <v>2638</v>
      </c>
      <c r="F42" s="261"/>
      <c r="G42" s="261"/>
      <c r="H42" s="262">
        <v>24.5</v>
      </c>
      <c r="I42" s="262">
        <v>94.7</v>
      </c>
      <c r="J42" s="262">
        <v>7.7</v>
      </c>
      <c r="K42" s="261">
        <v>153</v>
      </c>
      <c r="L42" s="261"/>
      <c r="M42" s="261"/>
      <c r="N42" s="261"/>
      <c r="O42" s="261"/>
      <c r="P42" s="261">
        <v>7.5</v>
      </c>
      <c r="Q42" s="261"/>
    </row>
    <row r="43" spans="1:17" ht="13.5">
      <c r="A43" s="261" t="s">
        <v>2663</v>
      </c>
      <c r="B43" s="261" t="s">
        <v>2664</v>
      </c>
      <c r="C43" s="259">
        <v>42638</v>
      </c>
      <c r="D43" s="260">
        <v>0.2951388888888889</v>
      </c>
      <c r="E43" s="261" t="s">
        <v>239</v>
      </c>
      <c r="F43" s="261"/>
      <c r="G43" s="261"/>
      <c r="H43" s="262">
        <v>19.9</v>
      </c>
      <c r="I43" s="262">
        <v>88.4</v>
      </c>
      <c r="J43" s="262">
        <v>8</v>
      </c>
      <c r="K43" s="261">
        <v>143</v>
      </c>
      <c r="L43" s="261"/>
      <c r="M43" s="261"/>
      <c r="N43" s="261"/>
      <c r="O43" s="261"/>
      <c r="P43" s="261">
        <v>1</v>
      </c>
      <c r="Q43" s="261"/>
    </row>
    <row r="44" spans="1:17" ht="13.5">
      <c r="A44" s="261" t="s">
        <v>2663</v>
      </c>
      <c r="B44" s="261" t="s">
        <v>2664</v>
      </c>
      <c r="C44" s="259">
        <v>42638</v>
      </c>
      <c r="D44" s="260">
        <v>0.2951388888888889</v>
      </c>
      <c r="E44" s="261" t="s">
        <v>2638</v>
      </c>
      <c r="F44" s="261"/>
      <c r="G44" s="261"/>
      <c r="H44" s="262">
        <v>19.8</v>
      </c>
      <c r="I44" s="262">
        <v>88.3</v>
      </c>
      <c r="J44" s="262">
        <v>8</v>
      </c>
      <c r="K44" s="261">
        <v>135</v>
      </c>
      <c r="L44" s="261"/>
      <c r="M44" s="261"/>
      <c r="N44" s="261"/>
      <c r="O44" s="261"/>
      <c r="P44" s="261">
        <v>4.1</v>
      </c>
      <c r="Q44" s="261"/>
    </row>
    <row r="45" spans="1:17" ht="13.5">
      <c r="A45" s="261" t="s">
        <v>2663</v>
      </c>
      <c r="B45" s="261" t="s">
        <v>2664</v>
      </c>
      <c r="C45" s="259">
        <v>42659</v>
      </c>
      <c r="D45" s="260">
        <v>0.2986111111111111</v>
      </c>
      <c r="E45" s="261" t="s">
        <v>239</v>
      </c>
      <c r="F45" s="261"/>
      <c r="G45" s="261"/>
      <c r="H45" s="262">
        <v>9.9</v>
      </c>
      <c r="I45" s="262">
        <v>90.8</v>
      </c>
      <c r="J45" s="262">
        <v>9.5</v>
      </c>
      <c r="K45" s="261">
        <v>137</v>
      </c>
      <c r="L45" s="261"/>
      <c r="M45" s="261"/>
      <c r="N45" s="261"/>
      <c r="O45" s="261"/>
      <c r="P45" s="261">
        <v>15.6</v>
      </c>
      <c r="Q45" s="261"/>
    </row>
    <row r="46" spans="1:17" ht="13.5">
      <c r="A46" s="257" t="s">
        <v>1740</v>
      </c>
      <c r="B46" s="257" t="s">
        <v>2665</v>
      </c>
      <c r="C46" s="255">
        <v>42512</v>
      </c>
      <c r="D46" s="256">
        <v>0.28125</v>
      </c>
      <c r="E46" s="257" t="s">
        <v>239</v>
      </c>
      <c r="F46" s="257"/>
      <c r="G46" s="257"/>
      <c r="H46" s="258">
        <v>15.3</v>
      </c>
      <c r="I46" s="258">
        <v>98.3</v>
      </c>
      <c r="J46" s="258">
        <v>9.8</v>
      </c>
      <c r="K46" s="257">
        <v>70</v>
      </c>
      <c r="L46" s="257"/>
      <c r="M46" s="257"/>
      <c r="N46" s="257"/>
      <c r="O46" s="257"/>
      <c r="P46" s="257">
        <v>27.9</v>
      </c>
      <c r="Q46" s="257"/>
    </row>
    <row r="47" spans="1:17" ht="13.5">
      <c r="A47" s="257" t="s">
        <v>1740</v>
      </c>
      <c r="B47" s="257" t="s">
        <v>2665</v>
      </c>
      <c r="C47" s="255">
        <v>42512</v>
      </c>
      <c r="D47" s="256">
        <v>0.28125</v>
      </c>
      <c r="E47" s="257" t="s">
        <v>2638</v>
      </c>
      <c r="F47" s="257"/>
      <c r="G47" s="257"/>
      <c r="H47" s="258">
        <v>15.3</v>
      </c>
      <c r="I47" s="258">
        <v>98.3</v>
      </c>
      <c r="J47" s="258">
        <v>9.8</v>
      </c>
      <c r="K47" s="257">
        <v>70</v>
      </c>
      <c r="L47" s="257"/>
      <c r="M47" s="257"/>
      <c r="N47" s="257"/>
      <c r="O47" s="257"/>
      <c r="P47" s="257">
        <v>12.2</v>
      </c>
      <c r="Q47" s="257"/>
    </row>
    <row r="48" spans="1:17" ht="13.5">
      <c r="A48" s="257" t="s">
        <v>1740</v>
      </c>
      <c r="B48" s="257" t="s">
        <v>2665</v>
      </c>
      <c r="C48" s="255">
        <v>42540</v>
      </c>
      <c r="D48" s="256">
        <v>0.2708333333333333</v>
      </c>
      <c r="E48" s="257" t="s">
        <v>239</v>
      </c>
      <c r="F48" s="257"/>
      <c r="G48" s="257"/>
      <c r="H48" s="258">
        <v>20</v>
      </c>
      <c r="I48" s="258">
        <v>94</v>
      </c>
      <c r="J48" s="258">
        <v>8.36</v>
      </c>
      <c r="K48" s="257">
        <v>95</v>
      </c>
      <c r="L48" s="257"/>
      <c r="M48" s="257"/>
      <c r="N48" s="257"/>
      <c r="O48" s="257"/>
      <c r="P48" s="257">
        <v>8.5</v>
      </c>
      <c r="Q48" s="257"/>
    </row>
    <row r="49" spans="1:17" ht="13.5">
      <c r="A49" s="257" t="s">
        <v>1740</v>
      </c>
      <c r="B49" s="257" t="s">
        <v>2665</v>
      </c>
      <c r="C49" s="255">
        <v>42575</v>
      </c>
      <c r="D49" s="256">
        <v>0.2777777777777778</v>
      </c>
      <c r="E49" s="257" t="s">
        <v>239</v>
      </c>
      <c r="F49" s="257"/>
      <c r="G49" s="257"/>
      <c r="H49" s="258">
        <v>22.7</v>
      </c>
      <c r="I49" s="258">
        <v>97.7</v>
      </c>
      <c r="J49" s="258">
        <v>7.89</v>
      </c>
      <c r="K49" s="257">
        <v>111</v>
      </c>
      <c r="L49" s="257"/>
      <c r="M49" s="257"/>
      <c r="N49" s="257"/>
      <c r="O49" s="257"/>
      <c r="P49" s="257">
        <v>12</v>
      </c>
      <c r="Q49" s="263"/>
    </row>
    <row r="50" spans="1:17" ht="13.5">
      <c r="A50" s="257" t="s">
        <v>1740</v>
      </c>
      <c r="B50" s="257" t="s">
        <v>2665</v>
      </c>
      <c r="C50" s="255">
        <v>42610</v>
      </c>
      <c r="D50" s="256">
        <v>0.2604166666666667</v>
      </c>
      <c r="E50" s="257" t="s">
        <v>239</v>
      </c>
      <c r="F50" s="257"/>
      <c r="G50" s="257"/>
      <c r="H50" s="258">
        <v>24.5</v>
      </c>
      <c r="I50" s="258">
        <v>86.7</v>
      </c>
      <c r="J50" s="258">
        <v>7.6</v>
      </c>
      <c r="K50" s="257">
        <v>152</v>
      </c>
      <c r="L50" s="257"/>
      <c r="M50" s="257"/>
      <c r="N50" s="257"/>
      <c r="O50" s="257"/>
      <c r="P50" s="257">
        <v>20.1</v>
      </c>
      <c r="Q50" s="263"/>
    </row>
    <row r="51" spans="1:17" ht="13.5">
      <c r="A51" s="257" t="s">
        <v>1740</v>
      </c>
      <c r="B51" s="257" t="s">
        <v>2665</v>
      </c>
      <c r="C51" s="255">
        <v>42638</v>
      </c>
      <c r="D51" s="256">
        <v>0.2708333333333333</v>
      </c>
      <c r="E51" s="257" t="s">
        <v>239</v>
      </c>
      <c r="F51" s="257"/>
      <c r="G51" s="257"/>
      <c r="H51" s="258">
        <v>18</v>
      </c>
      <c r="I51" s="258">
        <v>88.8</v>
      </c>
      <c r="J51" s="258">
        <v>8.3</v>
      </c>
      <c r="K51" s="257">
        <v>123</v>
      </c>
      <c r="L51" s="257"/>
      <c r="M51" s="257"/>
      <c r="N51" s="257"/>
      <c r="O51" s="257"/>
      <c r="P51" s="257">
        <v>9.7</v>
      </c>
      <c r="Q51" s="263"/>
    </row>
    <row r="52" spans="1:17" ht="13.5">
      <c r="A52" s="257" t="s">
        <v>1740</v>
      </c>
      <c r="B52" s="257" t="s">
        <v>2665</v>
      </c>
      <c r="C52" s="255">
        <v>42659</v>
      </c>
      <c r="D52" s="256">
        <v>0.28125</v>
      </c>
      <c r="E52" s="257" t="s">
        <v>239</v>
      </c>
      <c r="F52" s="257"/>
      <c r="G52" s="257"/>
      <c r="H52" s="258">
        <v>13.3</v>
      </c>
      <c r="I52" s="258">
        <v>95.5</v>
      </c>
      <c r="J52" s="258">
        <v>10.1</v>
      </c>
      <c r="K52" s="257">
        <v>132</v>
      </c>
      <c r="L52" s="257"/>
      <c r="M52" s="257"/>
      <c r="N52" s="257"/>
      <c r="O52" s="257"/>
      <c r="P52" s="257">
        <v>71.7</v>
      </c>
      <c r="Q52" s="263"/>
    </row>
    <row r="53" spans="1:17" ht="13.5">
      <c r="A53" s="251" t="s">
        <v>2666</v>
      </c>
      <c r="B53" s="251" t="s">
        <v>2667</v>
      </c>
      <c r="C53" s="249">
        <v>42512</v>
      </c>
      <c r="D53" s="250">
        <v>0.2902777777777778</v>
      </c>
      <c r="E53" s="251" t="s">
        <v>239</v>
      </c>
      <c r="F53" s="251"/>
      <c r="G53" s="251"/>
      <c r="H53" s="252">
        <v>15</v>
      </c>
      <c r="I53" s="252">
        <v>102.8</v>
      </c>
      <c r="J53" s="252">
        <v>10.3</v>
      </c>
      <c r="K53" s="251">
        <v>82</v>
      </c>
      <c r="L53" s="251"/>
      <c r="M53" s="251"/>
      <c r="N53" s="251"/>
      <c r="O53" s="251"/>
      <c r="P53" s="251">
        <v>36.4</v>
      </c>
      <c r="Q53" s="264"/>
    </row>
    <row r="54" spans="1:17" ht="13.5">
      <c r="A54" s="251" t="s">
        <v>2666</v>
      </c>
      <c r="B54" s="251" t="s">
        <v>2667</v>
      </c>
      <c r="C54" s="249">
        <v>42540</v>
      </c>
      <c r="D54" s="250">
        <v>0.2847222222222222</v>
      </c>
      <c r="E54" s="251" t="s">
        <v>239</v>
      </c>
      <c r="F54" s="251"/>
      <c r="G54" s="251"/>
      <c r="H54" s="252">
        <v>20</v>
      </c>
      <c r="I54" s="252">
        <v>93.7</v>
      </c>
      <c r="J54" s="252">
        <v>8.5</v>
      </c>
      <c r="K54" s="251">
        <v>98</v>
      </c>
      <c r="L54" s="251"/>
      <c r="M54" s="251"/>
      <c r="N54" s="251"/>
      <c r="O54" s="251"/>
      <c r="P54" s="251">
        <v>7.5</v>
      </c>
      <c r="Q54" s="264"/>
    </row>
    <row r="55" spans="1:17" ht="13.5">
      <c r="A55" s="251" t="s">
        <v>2666</v>
      </c>
      <c r="B55" s="251" t="s">
        <v>2667</v>
      </c>
      <c r="C55" s="249">
        <v>42575</v>
      </c>
      <c r="D55" s="250">
        <v>0.2847222222222222</v>
      </c>
      <c r="E55" s="251" t="s">
        <v>239</v>
      </c>
      <c r="F55" s="251"/>
      <c r="G55" s="251"/>
      <c r="H55" s="252">
        <v>24</v>
      </c>
      <c r="I55" s="252">
        <v>92.4</v>
      </c>
      <c r="J55" s="252">
        <v>7.6</v>
      </c>
      <c r="K55" s="251">
        <v>130</v>
      </c>
      <c r="L55" s="251"/>
      <c r="M55" s="251"/>
      <c r="N55" s="251"/>
      <c r="O55" s="251"/>
      <c r="P55" s="251">
        <v>32.3</v>
      </c>
      <c r="Q55" s="264"/>
    </row>
    <row r="56" spans="1:17" ht="13.5">
      <c r="A56" s="251" t="s">
        <v>2666</v>
      </c>
      <c r="B56" s="251" t="s">
        <v>2667</v>
      </c>
      <c r="C56" s="249">
        <v>42610</v>
      </c>
      <c r="D56" s="250">
        <v>0.28125</v>
      </c>
      <c r="E56" s="251" t="s">
        <v>239</v>
      </c>
      <c r="F56" s="251"/>
      <c r="G56" s="251"/>
      <c r="H56" s="252">
        <v>24</v>
      </c>
      <c r="I56" s="252">
        <v>90.1</v>
      </c>
      <c r="J56" s="252">
        <v>7.5</v>
      </c>
      <c r="K56" s="251">
        <v>160</v>
      </c>
      <c r="L56" s="251"/>
      <c r="M56" s="251"/>
      <c r="N56" s="251"/>
      <c r="O56" s="251"/>
      <c r="P56" s="251">
        <v>12.1</v>
      </c>
      <c r="Q56" s="264"/>
    </row>
    <row r="57" spans="1:17" ht="13.5">
      <c r="A57" s="251" t="s">
        <v>2666</v>
      </c>
      <c r="B57" s="251" t="s">
        <v>2667</v>
      </c>
      <c r="C57" s="249">
        <v>42610</v>
      </c>
      <c r="D57" s="250">
        <v>0.28125</v>
      </c>
      <c r="E57" s="251" t="s">
        <v>2638</v>
      </c>
      <c r="F57" s="251"/>
      <c r="G57" s="251"/>
      <c r="H57" s="251"/>
      <c r="I57" s="251"/>
      <c r="J57" s="251"/>
      <c r="K57" s="251"/>
      <c r="L57" s="251"/>
      <c r="M57" s="251"/>
      <c r="N57" s="251"/>
      <c r="O57" s="251"/>
      <c r="P57" s="251">
        <v>12</v>
      </c>
      <c r="Q57" s="264"/>
    </row>
    <row r="58" spans="1:17" ht="13.5">
      <c r="A58" s="251" t="s">
        <v>2666</v>
      </c>
      <c r="B58" s="251" t="s">
        <v>2667</v>
      </c>
      <c r="C58" s="249">
        <v>42638</v>
      </c>
      <c r="D58" s="250">
        <v>0.2881944444444444</v>
      </c>
      <c r="E58" s="251" t="s">
        <v>239</v>
      </c>
      <c r="F58" s="251"/>
      <c r="G58" s="251"/>
      <c r="H58" s="252">
        <v>19</v>
      </c>
      <c r="I58" s="252">
        <v>88.9</v>
      </c>
      <c r="J58" s="252">
        <v>8.3</v>
      </c>
      <c r="K58" s="251">
        <v>145</v>
      </c>
      <c r="L58" s="251"/>
      <c r="M58" s="251"/>
      <c r="N58" s="251"/>
      <c r="O58" s="251"/>
      <c r="P58" s="251">
        <v>19.9</v>
      </c>
      <c r="Q58" s="264"/>
    </row>
    <row r="59" spans="1:17" ht="13.5">
      <c r="A59" s="251" t="s">
        <v>2666</v>
      </c>
      <c r="B59" s="251" t="s">
        <v>2667</v>
      </c>
      <c r="C59" s="249">
        <v>42659</v>
      </c>
      <c r="D59" s="250">
        <v>0.2826388888888889</v>
      </c>
      <c r="E59" s="251" t="s">
        <v>239</v>
      </c>
      <c r="F59" s="251"/>
      <c r="G59" s="251"/>
      <c r="H59" s="252">
        <v>13</v>
      </c>
      <c r="I59" s="252">
        <v>98</v>
      </c>
      <c r="J59" s="252">
        <v>10.3</v>
      </c>
      <c r="K59" s="251">
        <v>145</v>
      </c>
      <c r="L59" s="251"/>
      <c r="M59" s="251"/>
      <c r="N59" s="251"/>
      <c r="O59" s="251"/>
      <c r="P59" s="251">
        <v>82.3</v>
      </c>
      <c r="Q59" s="264"/>
    </row>
    <row r="61" spans="1:36" ht="13.5">
      <c r="A61" s="283"/>
      <c r="B61" s="283"/>
      <c r="C61" s="283"/>
      <c r="D61" s="284"/>
      <c r="E61" s="285"/>
      <c r="F61" s="286"/>
      <c r="G61" s="283"/>
      <c r="H61" s="283"/>
      <c r="I61" s="283"/>
      <c r="J61" s="283"/>
      <c r="K61" s="283"/>
      <c r="L61" s="283"/>
      <c r="M61" s="283"/>
      <c r="N61" s="283"/>
      <c r="O61" s="283"/>
      <c r="P61" s="283"/>
      <c r="Q61" s="283"/>
      <c r="R61" s="283"/>
      <c r="S61" s="283"/>
      <c r="T61" s="283"/>
      <c r="U61" s="283"/>
      <c r="V61" s="283"/>
      <c r="W61" s="283"/>
      <c r="X61" s="283"/>
      <c r="Y61" s="283"/>
      <c r="Z61" s="283"/>
      <c r="AA61" s="283"/>
      <c r="AB61" s="283"/>
      <c r="AC61" s="283"/>
      <c r="AD61" s="283"/>
      <c r="AE61" s="283"/>
      <c r="AF61" s="283"/>
      <c r="AG61" s="283"/>
      <c r="AH61" s="283"/>
      <c r="AI61" s="283"/>
      <c r="AJ61" s="283"/>
    </row>
    <row r="63" spans="1:36" ht="14.25" thickBot="1">
      <c r="A63" s="292" t="s">
        <v>0</v>
      </c>
      <c r="B63" s="292" t="s">
        <v>1</v>
      </c>
      <c r="C63" s="292" t="s">
        <v>1446</v>
      </c>
      <c r="D63" s="292" t="s">
        <v>1447</v>
      </c>
      <c r="E63" s="292" t="s">
        <v>1448</v>
      </c>
      <c r="F63" s="292" t="s">
        <v>1449</v>
      </c>
      <c r="G63" s="293" t="s">
        <v>1450</v>
      </c>
      <c r="H63" s="292" t="s">
        <v>1451</v>
      </c>
      <c r="I63" s="292" t="s">
        <v>1452</v>
      </c>
      <c r="J63" s="292" t="s">
        <v>1453</v>
      </c>
      <c r="K63" s="292" t="s">
        <v>612</v>
      </c>
      <c r="L63" s="292" t="s">
        <v>265</v>
      </c>
      <c r="M63" s="292" t="s">
        <v>1454</v>
      </c>
      <c r="N63" s="292" t="s">
        <v>1455</v>
      </c>
      <c r="O63" s="292" t="s">
        <v>266</v>
      </c>
      <c r="P63" s="292" t="s">
        <v>1456</v>
      </c>
      <c r="Q63" s="292" t="s">
        <v>1457</v>
      </c>
      <c r="R63" s="292" t="s">
        <v>1458</v>
      </c>
      <c r="S63" s="292" t="s">
        <v>1459</v>
      </c>
      <c r="T63" s="292" t="s">
        <v>1460</v>
      </c>
      <c r="U63" s="292" t="s">
        <v>1461</v>
      </c>
      <c r="V63" s="292" t="s">
        <v>1462</v>
      </c>
      <c r="W63" s="292" t="s">
        <v>1463</v>
      </c>
      <c r="X63" s="292" t="s">
        <v>1104</v>
      </c>
      <c r="Y63" s="292" t="s">
        <v>1105</v>
      </c>
      <c r="Z63" s="292" t="s">
        <v>1106</v>
      </c>
      <c r="AA63" s="294" t="s">
        <v>10</v>
      </c>
      <c r="AB63" s="292" t="s">
        <v>1107</v>
      </c>
      <c r="AC63" s="292" t="s">
        <v>994</v>
      </c>
      <c r="AD63" s="292" t="s">
        <v>1108</v>
      </c>
      <c r="AE63" s="292" t="s">
        <v>1109</v>
      </c>
      <c r="AF63" s="292" t="s">
        <v>1110</v>
      </c>
      <c r="AG63" s="292" t="s">
        <v>1111</v>
      </c>
      <c r="AH63" s="292" t="s">
        <v>1112</v>
      </c>
      <c r="AI63" s="295" t="s">
        <v>1113</v>
      </c>
      <c r="AJ63" s="292" t="s">
        <v>1114</v>
      </c>
    </row>
    <row r="64" spans="1:36" ht="13.5">
      <c r="A64" s="133"/>
      <c r="B64" s="133"/>
      <c r="C64" s="91"/>
      <c r="D64" s="91"/>
      <c r="E64" s="133" t="s">
        <v>1117</v>
      </c>
      <c r="F64" s="91"/>
      <c r="G64" s="148"/>
      <c r="H64" s="133"/>
      <c r="I64" s="91"/>
      <c r="J64" s="91"/>
      <c r="K64" s="91"/>
      <c r="L64" s="91"/>
      <c r="M64" s="91"/>
      <c r="N64" s="91"/>
      <c r="O64" s="133"/>
      <c r="P64" s="91"/>
      <c r="Q64" s="91"/>
      <c r="R64" s="91"/>
      <c r="S64" s="91"/>
      <c r="T64" s="91"/>
      <c r="U64" s="91"/>
      <c r="V64" s="91"/>
      <c r="W64" s="91"/>
      <c r="X64" s="91"/>
      <c r="Y64" s="91"/>
      <c r="Z64" s="91"/>
      <c r="AA64" s="287"/>
      <c r="AB64" s="133" t="s">
        <v>1115</v>
      </c>
      <c r="AC64" s="133" t="s">
        <v>1116</v>
      </c>
      <c r="AD64" s="133" t="s">
        <v>1117</v>
      </c>
      <c r="AE64" s="91"/>
      <c r="AF64" s="91"/>
      <c r="AG64" s="91"/>
      <c r="AH64" s="91"/>
      <c r="AI64" s="122"/>
      <c r="AJ64" s="91"/>
    </row>
    <row r="65" spans="1:36" ht="13.5">
      <c r="A65" s="133"/>
      <c r="B65" s="133"/>
      <c r="C65" s="91"/>
      <c r="D65" s="91"/>
      <c r="E65" s="91"/>
      <c r="F65" s="91"/>
      <c r="G65" s="148"/>
      <c r="H65" s="133"/>
      <c r="I65" s="91"/>
      <c r="J65" s="91"/>
      <c r="K65" s="91"/>
      <c r="L65" s="91"/>
      <c r="M65" s="91"/>
      <c r="N65" s="91"/>
      <c r="O65" s="133"/>
      <c r="P65" s="91"/>
      <c r="Q65" s="91"/>
      <c r="R65" s="91"/>
      <c r="S65" s="91"/>
      <c r="T65" s="91"/>
      <c r="U65" s="91"/>
      <c r="V65" s="91"/>
      <c r="W65" s="91"/>
      <c r="X65" s="91"/>
      <c r="Y65" s="91"/>
      <c r="Z65" s="91"/>
      <c r="AA65" s="287"/>
      <c r="AB65" s="91"/>
      <c r="AC65" s="91"/>
      <c r="AD65" s="91"/>
      <c r="AE65" s="91"/>
      <c r="AF65" s="91"/>
      <c r="AG65" s="91"/>
      <c r="AH65" s="91"/>
      <c r="AI65" s="122"/>
      <c r="AJ65" s="91"/>
    </row>
    <row r="66" spans="1:36" ht="13.5">
      <c r="A66" s="133" t="s">
        <v>346</v>
      </c>
      <c r="B66" s="133" t="s">
        <v>2003</v>
      </c>
      <c r="C66" s="197">
        <v>42477</v>
      </c>
      <c r="D66" s="141">
        <v>0.34375</v>
      </c>
      <c r="E66" s="133">
        <v>6</v>
      </c>
      <c r="F66" s="133"/>
      <c r="G66" s="144"/>
      <c r="H66" s="194" t="s">
        <v>119</v>
      </c>
      <c r="I66" s="194" t="s">
        <v>625</v>
      </c>
      <c r="J66" s="133"/>
      <c r="K66" s="133">
        <v>3</v>
      </c>
      <c r="L66" s="194" t="s">
        <v>626</v>
      </c>
      <c r="M66" s="141">
        <v>0.3645833333333333</v>
      </c>
      <c r="N66" s="141"/>
      <c r="O66" s="194"/>
      <c r="P66" s="91"/>
      <c r="Q66" s="91"/>
      <c r="R66" s="91"/>
      <c r="S66" s="91"/>
      <c r="T66" s="133"/>
      <c r="U66" s="91"/>
      <c r="V66" s="91"/>
      <c r="W66" s="91"/>
      <c r="X66" s="91"/>
      <c r="Y66" s="91"/>
      <c r="Z66" s="91"/>
      <c r="AA66" s="287"/>
      <c r="AB66" s="91"/>
      <c r="AC66" s="133">
        <v>1</v>
      </c>
      <c r="AD66" s="133">
        <v>7</v>
      </c>
      <c r="AE66" s="133">
        <v>7.25</v>
      </c>
      <c r="AF66" s="133">
        <v>11</v>
      </c>
      <c r="AG66" s="133">
        <v>11.4</v>
      </c>
      <c r="AH66" s="91"/>
      <c r="AI66" s="134">
        <v>11.2</v>
      </c>
      <c r="AJ66" s="239" t="s">
        <v>2668</v>
      </c>
    </row>
    <row r="67" spans="1:36" ht="13.5">
      <c r="A67" s="133" t="s">
        <v>346</v>
      </c>
      <c r="B67" s="133" t="s">
        <v>348</v>
      </c>
      <c r="C67" s="197">
        <v>75390</v>
      </c>
      <c r="D67" s="141">
        <v>0.6055555555555555</v>
      </c>
      <c r="E67" s="133">
        <v>17.9</v>
      </c>
      <c r="F67" s="133" t="s">
        <v>314</v>
      </c>
      <c r="G67" s="144" t="s">
        <v>762</v>
      </c>
      <c r="H67" s="194" t="s">
        <v>42</v>
      </c>
      <c r="I67" s="194" t="s">
        <v>625</v>
      </c>
      <c r="J67" s="133"/>
      <c r="K67" s="133">
        <v>4</v>
      </c>
      <c r="L67" s="194" t="s">
        <v>631</v>
      </c>
      <c r="M67" s="141"/>
      <c r="N67" s="141"/>
      <c r="O67" s="194" t="s">
        <v>622</v>
      </c>
      <c r="P67" s="91"/>
      <c r="Q67" s="91"/>
      <c r="R67" s="91"/>
      <c r="S67" s="91"/>
      <c r="T67" s="133"/>
      <c r="U67" s="91"/>
      <c r="V67" s="91"/>
      <c r="W67" s="91"/>
      <c r="X67" s="91"/>
      <c r="Y67" s="91"/>
      <c r="Z67" s="91"/>
      <c r="AA67" s="287"/>
      <c r="AB67" s="91"/>
      <c r="AC67" s="133">
        <v>1.2</v>
      </c>
      <c r="AD67" s="133">
        <v>19</v>
      </c>
      <c r="AE67" s="133">
        <v>7.2</v>
      </c>
      <c r="AF67" s="133">
        <v>9.6</v>
      </c>
      <c r="AG67" s="133">
        <v>9.8</v>
      </c>
      <c r="AH67" s="91"/>
      <c r="AI67" s="134">
        <v>9.7</v>
      </c>
      <c r="AJ67" s="239" t="s">
        <v>2669</v>
      </c>
    </row>
    <row r="68" spans="1:36" ht="13.5">
      <c r="A68" s="133" t="s">
        <v>346</v>
      </c>
      <c r="B68" s="133" t="s">
        <v>2003</v>
      </c>
      <c r="C68" s="197">
        <v>42540</v>
      </c>
      <c r="D68" s="141">
        <v>0.3645833333333333</v>
      </c>
      <c r="E68" s="133">
        <v>17</v>
      </c>
      <c r="F68" s="133" t="s">
        <v>290</v>
      </c>
      <c r="G68" s="144" t="s">
        <v>738</v>
      </c>
      <c r="H68" s="194" t="s">
        <v>119</v>
      </c>
      <c r="I68" s="194" t="s">
        <v>625</v>
      </c>
      <c r="J68" s="133"/>
      <c r="K68" s="133">
        <v>7</v>
      </c>
      <c r="L68" s="194" t="s">
        <v>632</v>
      </c>
      <c r="M68" s="141"/>
      <c r="N68" s="141">
        <v>0.21944444444444444</v>
      </c>
      <c r="O68" s="194" t="s">
        <v>622</v>
      </c>
      <c r="P68" s="91"/>
      <c r="Q68" s="91"/>
      <c r="R68" s="91"/>
      <c r="S68" s="91"/>
      <c r="T68" s="133"/>
      <c r="U68" s="91"/>
      <c r="V68" s="91"/>
      <c r="W68" s="91"/>
      <c r="X68" s="91"/>
      <c r="Y68" s="91"/>
      <c r="Z68" s="91"/>
      <c r="AA68" s="287"/>
      <c r="AB68" s="91"/>
      <c r="AC68" s="133">
        <v>0.6</v>
      </c>
      <c r="AD68" s="133">
        <v>19</v>
      </c>
      <c r="AE68" s="133">
        <v>6.75</v>
      </c>
      <c r="AF68" s="133">
        <v>9.8</v>
      </c>
      <c r="AG68" s="133">
        <v>9.6</v>
      </c>
      <c r="AH68" s="91"/>
      <c r="AI68" s="134">
        <v>9.7</v>
      </c>
      <c r="AJ68" s="239" t="s">
        <v>2670</v>
      </c>
    </row>
    <row r="69" spans="1:36" ht="13.5">
      <c r="A69" s="133" t="s">
        <v>346</v>
      </c>
      <c r="B69" s="133" t="s">
        <v>348</v>
      </c>
      <c r="C69" s="197">
        <v>42568</v>
      </c>
      <c r="D69" s="141">
        <v>0.3263888888888889</v>
      </c>
      <c r="E69" s="133">
        <v>20.1</v>
      </c>
      <c r="F69" s="133"/>
      <c r="G69" s="144" t="s">
        <v>627</v>
      </c>
      <c r="H69" s="194" t="s">
        <v>42</v>
      </c>
      <c r="I69" s="194" t="s">
        <v>630</v>
      </c>
      <c r="J69" s="133">
        <v>0.1</v>
      </c>
      <c r="K69" s="133">
        <v>1</v>
      </c>
      <c r="L69" s="194" t="s">
        <v>631</v>
      </c>
      <c r="M69" s="141"/>
      <c r="N69" s="141"/>
      <c r="O69" s="194" t="s">
        <v>629</v>
      </c>
      <c r="P69" s="91"/>
      <c r="Q69" s="91"/>
      <c r="R69" s="91"/>
      <c r="S69" s="91"/>
      <c r="T69" s="133"/>
      <c r="U69" s="91"/>
      <c r="V69" s="91"/>
      <c r="W69" s="91"/>
      <c r="X69" s="91"/>
      <c r="Y69" s="91"/>
      <c r="Z69" s="91"/>
      <c r="AA69" s="287"/>
      <c r="AB69" s="91"/>
      <c r="AC69" s="133">
        <v>0.9</v>
      </c>
      <c r="AD69" s="133"/>
      <c r="AE69" s="133">
        <v>7.1</v>
      </c>
      <c r="AF69" s="133">
        <v>8.2</v>
      </c>
      <c r="AG69" s="133">
        <v>10</v>
      </c>
      <c r="AH69" s="133">
        <v>8</v>
      </c>
      <c r="AI69" s="134">
        <v>8.1</v>
      </c>
      <c r="AJ69" s="239" t="s">
        <v>2671</v>
      </c>
    </row>
    <row r="70" spans="1:36" ht="13.5">
      <c r="A70" s="133" t="s">
        <v>346</v>
      </c>
      <c r="B70" s="133" t="s">
        <v>2003</v>
      </c>
      <c r="C70" s="139">
        <v>42610</v>
      </c>
      <c r="D70" s="141">
        <v>0.3333333333333333</v>
      </c>
      <c r="E70" s="133">
        <v>21</v>
      </c>
      <c r="F70" s="91"/>
      <c r="G70" s="195"/>
      <c r="H70" s="194" t="s">
        <v>1534</v>
      </c>
      <c r="I70" s="194" t="s">
        <v>625</v>
      </c>
      <c r="J70" s="133"/>
      <c r="K70" s="133">
        <v>7</v>
      </c>
      <c r="L70" s="194" t="s">
        <v>621</v>
      </c>
      <c r="M70" s="94">
        <v>0.3541666666666667</v>
      </c>
      <c r="N70" s="94"/>
      <c r="O70" s="133" t="s">
        <v>629</v>
      </c>
      <c r="P70" s="91"/>
      <c r="Q70" s="91"/>
      <c r="R70" s="91"/>
      <c r="S70" s="91"/>
      <c r="T70" s="91"/>
      <c r="U70" s="91"/>
      <c r="V70" s="91"/>
      <c r="W70" s="91"/>
      <c r="X70" s="91"/>
      <c r="Y70" s="91"/>
      <c r="Z70" s="91"/>
      <c r="AA70" s="287"/>
      <c r="AB70" s="91"/>
      <c r="AC70" s="133">
        <v>0.9</v>
      </c>
      <c r="AD70" s="133">
        <v>23</v>
      </c>
      <c r="AE70" s="133">
        <v>7.25</v>
      </c>
      <c r="AF70" s="133">
        <v>7</v>
      </c>
      <c r="AG70" s="133">
        <v>7.4</v>
      </c>
      <c r="AH70" s="133"/>
      <c r="AI70" s="122">
        <v>7.2</v>
      </c>
      <c r="AJ70" s="239" t="s">
        <v>2672</v>
      </c>
    </row>
    <row r="71" spans="1:36" ht="13.5">
      <c r="A71" s="133" t="s">
        <v>346</v>
      </c>
      <c r="B71" s="133" t="s">
        <v>348</v>
      </c>
      <c r="C71" s="139">
        <v>42637</v>
      </c>
      <c r="D71" s="141">
        <v>0.37152777777777773</v>
      </c>
      <c r="E71" s="133">
        <v>11.5</v>
      </c>
      <c r="F71" s="239" t="s">
        <v>58</v>
      </c>
      <c r="G71" s="144" t="s">
        <v>2498</v>
      </c>
      <c r="H71" s="194" t="s">
        <v>119</v>
      </c>
      <c r="I71" s="194" t="s">
        <v>630</v>
      </c>
      <c r="J71" s="133">
        <v>0.05</v>
      </c>
      <c r="K71" s="133">
        <v>1</v>
      </c>
      <c r="L71" s="194" t="s">
        <v>628</v>
      </c>
      <c r="M71" s="141"/>
      <c r="N71" s="141"/>
      <c r="O71" s="194" t="s">
        <v>622</v>
      </c>
      <c r="P71" s="91"/>
      <c r="Q71" s="91"/>
      <c r="R71" s="91"/>
      <c r="S71" s="91"/>
      <c r="T71" s="239" t="s">
        <v>551</v>
      </c>
      <c r="U71" s="91"/>
      <c r="V71" s="91"/>
      <c r="W71" s="91"/>
      <c r="X71" s="91"/>
      <c r="Y71" s="91"/>
      <c r="Z71" s="91"/>
      <c r="AA71" s="287"/>
      <c r="AB71" s="91"/>
      <c r="AC71" s="133">
        <v>1.8</v>
      </c>
      <c r="AD71" s="133">
        <v>19</v>
      </c>
      <c r="AE71" s="133">
        <v>7.3</v>
      </c>
      <c r="AF71" s="133">
        <v>8</v>
      </c>
      <c r="AG71" s="133">
        <v>8.2</v>
      </c>
      <c r="AH71" s="133"/>
      <c r="AI71" s="122">
        <v>8.1</v>
      </c>
      <c r="AJ71" s="239" t="s">
        <v>2673</v>
      </c>
    </row>
    <row r="72" spans="1:36" ht="26.25">
      <c r="A72" s="133" t="s">
        <v>346</v>
      </c>
      <c r="B72" s="133" t="s">
        <v>348</v>
      </c>
      <c r="C72" s="139">
        <v>42659</v>
      </c>
      <c r="D72" s="141">
        <v>0.3951388888888889</v>
      </c>
      <c r="E72" s="133">
        <v>11</v>
      </c>
      <c r="F72" s="239" t="s">
        <v>58</v>
      </c>
      <c r="G72" s="144" t="s">
        <v>2498</v>
      </c>
      <c r="H72" s="133" t="s">
        <v>119</v>
      </c>
      <c r="I72" s="133" t="s">
        <v>625</v>
      </c>
      <c r="J72" s="133"/>
      <c r="K72" s="133">
        <v>4</v>
      </c>
      <c r="L72" s="133" t="s">
        <v>632</v>
      </c>
      <c r="M72" s="94"/>
      <c r="N72" s="94"/>
      <c r="O72" s="133" t="s">
        <v>622</v>
      </c>
      <c r="P72" s="91"/>
      <c r="Q72" s="91"/>
      <c r="R72" s="91"/>
      <c r="S72" s="91"/>
      <c r="T72" s="91"/>
      <c r="U72" s="91"/>
      <c r="V72" s="91"/>
      <c r="W72" s="91"/>
      <c r="X72" s="91"/>
      <c r="Y72" s="91"/>
      <c r="Z72" s="91"/>
      <c r="AA72" s="287" t="s">
        <v>2674</v>
      </c>
      <c r="AB72" s="91"/>
      <c r="AC72" s="133">
        <v>1.7</v>
      </c>
      <c r="AD72" s="194">
        <v>13.5</v>
      </c>
      <c r="AE72" s="133">
        <v>7.4</v>
      </c>
      <c r="AF72" s="133">
        <v>9.6</v>
      </c>
      <c r="AG72" s="133">
        <v>9.8</v>
      </c>
      <c r="AH72" s="91"/>
      <c r="AI72" s="134">
        <v>9.7</v>
      </c>
      <c r="AJ72" s="240" t="s">
        <v>2675</v>
      </c>
    </row>
    <row r="73" spans="1:36" ht="13.5">
      <c r="A73" s="133"/>
      <c r="B73" s="133"/>
      <c r="C73" s="139"/>
      <c r="D73" s="141"/>
      <c r="E73" s="133"/>
      <c r="F73" s="239"/>
      <c r="G73" s="195"/>
      <c r="H73" s="133"/>
      <c r="I73" s="133"/>
      <c r="J73" s="133"/>
      <c r="K73" s="133"/>
      <c r="L73" s="133"/>
      <c r="M73" s="94"/>
      <c r="N73" s="94"/>
      <c r="O73" s="133"/>
      <c r="P73" s="91"/>
      <c r="Q73" s="91"/>
      <c r="R73" s="91"/>
      <c r="S73" s="91"/>
      <c r="T73" s="91"/>
      <c r="U73" s="91"/>
      <c r="V73" s="91"/>
      <c r="W73" s="91"/>
      <c r="X73" s="91"/>
      <c r="Y73" s="91"/>
      <c r="Z73" s="91"/>
      <c r="AA73" s="288"/>
      <c r="AB73" s="91"/>
      <c r="AC73" s="133"/>
      <c r="AD73" s="194"/>
      <c r="AE73" s="133"/>
      <c r="AF73" s="133"/>
      <c r="AG73" s="133"/>
      <c r="AH73" s="91"/>
      <c r="AI73" s="134"/>
      <c r="AJ73" s="240"/>
    </row>
    <row r="74" spans="1:36" ht="26.25">
      <c r="A74" s="133" t="s">
        <v>1077</v>
      </c>
      <c r="B74" s="194" t="s">
        <v>2509</v>
      </c>
      <c r="C74" s="289">
        <v>42480</v>
      </c>
      <c r="D74" s="290">
        <v>0.4895833333333333</v>
      </c>
      <c r="E74" s="239">
        <v>12</v>
      </c>
      <c r="F74" s="239" t="s">
        <v>58</v>
      </c>
      <c r="G74" s="246" t="s">
        <v>672</v>
      </c>
      <c r="H74" s="133" t="s">
        <v>1534</v>
      </c>
      <c r="I74" s="239" t="s">
        <v>630</v>
      </c>
      <c r="J74" s="239"/>
      <c r="K74" s="239">
        <v>1</v>
      </c>
      <c r="L74" s="239" t="s">
        <v>621</v>
      </c>
      <c r="M74" s="290">
        <v>0.5</v>
      </c>
      <c r="N74" s="290">
        <v>0.25</v>
      </c>
      <c r="O74" s="133" t="s">
        <v>639</v>
      </c>
      <c r="P74" s="242"/>
      <c r="Q74" s="242"/>
      <c r="R74" s="242"/>
      <c r="S74" s="242"/>
      <c r="T74" s="242"/>
      <c r="U74" s="242"/>
      <c r="V74" s="242"/>
      <c r="W74" s="242"/>
      <c r="X74" s="242"/>
      <c r="Y74" s="242"/>
      <c r="Z74" s="242"/>
      <c r="AA74" s="287" t="s">
        <v>2676</v>
      </c>
      <c r="AB74" s="242"/>
      <c r="AC74" s="242"/>
      <c r="AD74" s="239">
        <v>10</v>
      </c>
      <c r="AE74" s="239">
        <v>6.8</v>
      </c>
      <c r="AF74" s="239">
        <v>10</v>
      </c>
      <c r="AG74" s="239">
        <v>10</v>
      </c>
      <c r="AH74" s="239"/>
      <c r="AI74" s="291">
        <v>10</v>
      </c>
      <c r="AJ74" s="242"/>
    </row>
    <row r="75" spans="1:36" ht="13.5">
      <c r="A75" s="133" t="s">
        <v>1077</v>
      </c>
      <c r="B75" s="194" t="s">
        <v>2509</v>
      </c>
      <c r="C75" s="93">
        <v>42511</v>
      </c>
      <c r="D75" s="94">
        <v>0.5104166666666666</v>
      </c>
      <c r="E75" s="194">
        <v>17.5</v>
      </c>
      <c r="F75" s="239" t="s">
        <v>284</v>
      </c>
      <c r="G75" s="148" t="s">
        <v>672</v>
      </c>
      <c r="H75" s="194" t="s">
        <v>63</v>
      </c>
      <c r="I75" s="194" t="s">
        <v>625</v>
      </c>
      <c r="J75" s="91"/>
      <c r="K75" s="194">
        <v>1</v>
      </c>
      <c r="L75" s="194" t="s">
        <v>632</v>
      </c>
      <c r="M75" s="94">
        <v>0.625</v>
      </c>
      <c r="N75" s="94">
        <v>0.3333333333333333</v>
      </c>
      <c r="O75" s="194" t="s">
        <v>622</v>
      </c>
      <c r="P75" s="91"/>
      <c r="Q75" s="91"/>
      <c r="R75" s="91"/>
      <c r="S75" s="91"/>
      <c r="T75" s="91"/>
      <c r="U75" s="91"/>
      <c r="V75" s="91"/>
      <c r="W75" s="91"/>
      <c r="X75" s="91"/>
      <c r="Y75" s="91"/>
      <c r="Z75" s="91"/>
      <c r="AA75" s="287" t="s">
        <v>2677</v>
      </c>
      <c r="AB75" s="91"/>
      <c r="AC75" s="91"/>
      <c r="AD75" s="194">
        <v>16.5</v>
      </c>
      <c r="AE75" s="194">
        <v>7</v>
      </c>
      <c r="AF75" s="194">
        <v>8.8</v>
      </c>
      <c r="AG75" s="194">
        <v>8.4</v>
      </c>
      <c r="AH75" s="91"/>
      <c r="AI75" s="122">
        <v>8.6</v>
      </c>
      <c r="AJ75" s="91"/>
    </row>
    <row r="76" spans="1:36" ht="13.5">
      <c r="A76" s="133" t="s">
        <v>1077</v>
      </c>
      <c r="B76" s="194" t="s">
        <v>2509</v>
      </c>
      <c r="C76" s="93">
        <v>42541</v>
      </c>
      <c r="D76" s="198">
        <v>0.5215277777777778</v>
      </c>
      <c r="E76" s="194">
        <v>26.5</v>
      </c>
      <c r="F76" s="91" t="s">
        <v>284</v>
      </c>
      <c r="G76" s="148" t="s">
        <v>672</v>
      </c>
      <c r="H76" s="194" t="s">
        <v>119</v>
      </c>
      <c r="I76" s="194" t="s">
        <v>625</v>
      </c>
      <c r="J76" s="91"/>
      <c r="K76" s="194">
        <v>4</v>
      </c>
      <c r="L76" s="194" t="s">
        <v>621</v>
      </c>
      <c r="M76" s="94">
        <v>0.5277777777777778</v>
      </c>
      <c r="N76" s="94">
        <v>0.7958333333333334</v>
      </c>
      <c r="O76" s="133" t="s">
        <v>622</v>
      </c>
      <c r="P76" s="91"/>
      <c r="Q76" s="91"/>
      <c r="R76" s="91"/>
      <c r="S76" s="91"/>
      <c r="T76" s="91"/>
      <c r="U76" s="91"/>
      <c r="V76" s="91"/>
      <c r="W76" s="91"/>
      <c r="X76" s="91"/>
      <c r="Y76" s="91"/>
      <c r="Z76" s="91"/>
      <c r="AA76" s="287"/>
      <c r="AB76" s="91"/>
      <c r="AC76" s="91"/>
      <c r="AD76" s="194">
        <v>21.5</v>
      </c>
      <c r="AE76" s="194">
        <v>6.9</v>
      </c>
      <c r="AF76" s="194">
        <v>7.3</v>
      </c>
      <c r="AG76" s="194">
        <v>7.2</v>
      </c>
      <c r="AH76" s="194"/>
      <c r="AI76" s="122">
        <v>7.25</v>
      </c>
      <c r="AJ76" s="91"/>
    </row>
    <row r="77" spans="1:36" ht="13.5">
      <c r="A77" s="133" t="s">
        <v>1077</v>
      </c>
      <c r="B77" s="194" t="s">
        <v>2509</v>
      </c>
      <c r="C77" s="93">
        <v>42577</v>
      </c>
      <c r="D77" s="94">
        <v>0.5069444444444444</v>
      </c>
      <c r="E77" s="194">
        <v>33</v>
      </c>
      <c r="F77" s="91" t="s">
        <v>58</v>
      </c>
      <c r="G77" s="246" t="s">
        <v>635</v>
      </c>
      <c r="H77" s="194" t="s">
        <v>1534</v>
      </c>
      <c r="I77" s="194" t="s">
        <v>630</v>
      </c>
      <c r="J77" s="91"/>
      <c r="K77" s="194">
        <v>5</v>
      </c>
      <c r="L77" s="194" t="s">
        <v>634</v>
      </c>
      <c r="M77" s="94">
        <v>0.20833333333333334</v>
      </c>
      <c r="N77" s="94">
        <v>0.46875</v>
      </c>
      <c r="O77" s="194"/>
      <c r="P77" s="91"/>
      <c r="Q77" s="91"/>
      <c r="R77" s="91"/>
      <c r="S77" s="91"/>
      <c r="T77" s="91"/>
      <c r="U77" s="91"/>
      <c r="V77" s="91"/>
      <c r="W77" s="91"/>
      <c r="X77" s="91"/>
      <c r="Y77" s="91"/>
      <c r="Z77" s="91"/>
      <c r="AA77" s="287"/>
      <c r="AB77" s="91"/>
      <c r="AC77" s="91"/>
      <c r="AD77" s="194">
        <v>20</v>
      </c>
      <c r="AE77" s="194">
        <v>7</v>
      </c>
      <c r="AF77" s="194">
        <v>6.2</v>
      </c>
      <c r="AG77" s="194">
        <v>5.8</v>
      </c>
      <c r="AH77" s="194">
        <v>6.6</v>
      </c>
      <c r="AI77" s="122">
        <v>6.2</v>
      </c>
      <c r="AJ77" s="91"/>
    </row>
    <row r="78" spans="1:36" ht="13.5">
      <c r="A78" s="133" t="s">
        <v>1077</v>
      </c>
      <c r="B78" s="194" t="s">
        <v>2509</v>
      </c>
      <c r="C78" s="93">
        <v>42611</v>
      </c>
      <c r="D78" s="94">
        <v>0.4930555555555556</v>
      </c>
      <c r="E78" s="194">
        <v>27</v>
      </c>
      <c r="F78" s="239" t="s">
        <v>284</v>
      </c>
      <c r="G78" s="246" t="s">
        <v>672</v>
      </c>
      <c r="H78" s="194" t="s">
        <v>1534</v>
      </c>
      <c r="I78" s="194" t="s">
        <v>625</v>
      </c>
      <c r="J78" s="91"/>
      <c r="K78" s="194">
        <v>4</v>
      </c>
      <c r="L78" s="194" t="s">
        <v>663</v>
      </c>
      <c r="M78" s="94">
        <v>0.3541666666666667</v>
      </c>
      <c r="N78" s="94">
        <v>0.6145833333333334</v>
      </c>
      <c r="O78" s="194"/>
      <c r="P78" s="91"/>
      <c r="Q78" s="91"/>
      <c r="R78" s="91"/>
      <c r="S78" s="91"/>
      <c r="T78" s="91"/>
      <c r="U78" s="91"/>
      <c r="V78" s="91"/>
      <c r="W78" s="91"/>
      <c r="X78" s="91"/>
      <c r="Y78" s="91"/>
      <c r="Z78" s="91"/>
      <c r="AA78" s="288"/>
      <c r="AB78" s="91"/>
      <c r="AC78" s="91"/>
      <c r="AD78" s="194">
        <v>23.5</v>
      </c>
      <c r="AE78" s="194">
        <v>6.9</v>
      </c>
      <c r="AF78" s="194">
        <v>6.8</v>
      </c>
      <c r="AG78" s="194">
        <v>6.8</v>
      </c>
      <c r="AH78" s="91"/>
      <c r="AI78" s="122">
        <v>6.8</v>
      </c>
      <c r="AJ78" s="91"/>
    </row>
    <row r="79" spans="1:36" ht="13.5">
      <c r="A79" s="133" t="s">
        <v>1077</v>
      </c>
      <c r="B79" s="194" t="s">
        <v>2509</v>
      </c>
      <c r="C79" s="93">
        <v>42639</v>
      </c>
      <c r="D79" s="94">
        <v>0.513888888888889</v>
      </c>
      <c r="E79" s="194">
        <v>26.5</v>
      </c>
      <c r="F79" s="239" t="s">
        <v>58</v>
      </c>
      <c r="G79" s="148" t="s">
        <v>635</v>
      </c>
      <c r="H79" s="194" t="s">
        <v>119</v>
      </c>
      <c r="I79" s="194" t="s">
        <v>625</v>
      </c>
      <c r="J79" s="91"/>
      <c r="K79" s="194">
        <v>3</v>
      </c>
      <c r="L79" s="194" t="s">
        <v>631</v>
      </c>
      <c r="M79" s="94">
        <v>0.3034722222222222</v>
      </c>
      <c r="N79" s="94">
        <v>0.5631944444444444</v>
      </c>
      <c r="O79" s="194"/>
      <c r="P79" s="91"/>
      <c r="Q79" s="91"/>
      <c r="R79" s="91"/>
      <c r="S79" s="91"/>
      <c r="T79" s="91"/>
      <c r="U79" s="91"/>
      <c r="V79" s="91"/>
      <c r="W79" s="91"/>
      <c r="X79" s="91"/>
      <c r="Y79" s="91"/>
      <c r="Z79" s="91"/>
      <c r="AA79" s="287"/>
      <c r="AB79" s="91"/>
      <c r="AC79" s="91"/>
      <c r="AD79" s="194">
        <v>17.5</v>
      </c>
      <c r="AE79" s="194">
        <v>7.1</v>
      </c>
      <c r="AF79" s="194">
        <v>7.6</v>
      </c>
      <c r="AG79" s="194">
        <v>8</v>
      </c>
      <c r="AH79" s="91"/>
      <c r="AI79" s="122">
        <v>7.8</v>
      </c>
      <c r="AJ79" s="91"/>
    </row>
    <row r="80" spans="1:36" ht="13.5">
      <c r="A80" s="133"/>
      <c r="B80" s="194"/>
      <c r="C80" s="93"/>
      <c r="D80" s="94"/>
      <c r="E80" s="194"/>
      <c r="F80" s="239"/>
      <c r="G80" s="148"/>
      <c r="H80" s="194"/>
      <c r="I80" s="194"/>
      <c r="J80" s="91"/>
      <c r="K80" s="194"/>
      <c r="L80" s="194"/>
      <c r="M80" s="94"/>
      <c r="N80" s="94"/>
      <c r="O80" s="194"/>
      <c r="P80" s="91"/>
      <c r="Q80" s="91"/>
      <c r="R80" s="91"/>
      <c r="S80" s="91"/>
      <c r="T80" s="91"/>
      <c r="U80" s="91"/>
      <c r="V80" s="91"/>
      <c r="W80" s="91"/>
      <c r="X80" s="91"/>
      <c r="Y80" s="91"/>
      <c r="Z80" s="91"/>
      <c r="AA80" s="287"/>
      <c r="AB80" s="91"/>
      <c r="AC80" s="91"/>
      <c r="AD80" s="194"/>
      <c r="AE80" s="194"/>
      <c r="AF80" s="194"/>
      <c r="AG80" s="194"/>
      <c r="AH80" s="91"/>
      <c r="AI80" s="122"/>
      <c r="AJ80" s="91"/>
    </row>
    <row r="81" spans="1:36" ht="13.5">
      <c r="A81" s="133" t="s">
        <v>210</v>
      </c>
      <c r="B81" s="133" t="s">
        <v>569</v>
      </c>
      <c r="C81" s="93">
        <v>42477</v>
      </c>
      <c r="D81" s="94">
        <v>0.5208333333333334</v>
      </c>
      <c r="E81" s="194">
        <v>17.5</v>
      </c>
      <c r="F81" s="239" t="s">
        <v>284</v>
      </c>
      <c r="G81" s="246" t="s">
        <v>687</v>
      </c>
      <c r="H81" s="194" t="s">
        <v>119</v>
      </c>
      <c r="I81" s="194"/>
      <c r="J81" s="91"/>
      <c r="K81" s="194">
        <v>3</v>
      </c>
      <c r="L81" s="194" t="s">
        <v>663</v>
      </c>
      <c r="M81" s="94">
        <v>0.4479166666666667</v>
      </c>
      <c r="N81" s="94">
        <v>0.7097222222222223</v>
      </c>
      <c r="O81" s="194" t="s">
        <v>622</v>
      </c>
      <c r="P81" s="91"/>
      <c r="Q81" s="91"/>
      <c r="R81" s="91"/>
      <c r="S81" s="91"/>
      <c r="T81" s="91"/>
      <c r="U81" s="91"/>
      <c r="V81" s="91"/>
      <c r="W81" s="91"/>
      <c r="X81" s="91"/>
      <c r="Y81" s="91"/>
      <c r="Z81" s="91"/>
      <c r="AA81" s="287"/>
      <c r="AB81" s="91"/>
      <c r="AC81" s="91"/>
      <c r="AD81" s="194">
        <v>9</v>
      </c>
      <c r="AE81" s="194">
        <v>6.9</v>
      </c>
      <c r="AF81" s="194">
        <v>12</v>
      </c>
      <c r="AG81" s="194">
        <v>12</v>
      </c>
      <c r="AH81" s="91"/>
      <c r="AI81" s="122">
        <v>12</v>
      </c>
      <c r="AJ81" s="91"/>
    </row>
    <row r="82" spans="1:36" ht="13.5">
      <c r="A82" s="133" t="s">
        <v>210</v>
      </c>
      <c r="B82" s="133" t="s">
        <v>569</v>
      </c>
      <c r="C82" s="93">
        <v>42512</v>
      </c>
      <c r="D82" s="94">
        <v>0.4479166666666667</v>
      </c>
      <c r="E82" s="194">
        <v>23</v>
      </c>
      <c r="F82" s="239" t="s">
        <v>284</v>
      </c>
      <c r="G82" s="246" t="s">
        <v>705</v>
      </c>
      <c r="H82" s="133" t="s">
        <v>1534</v>
      </c>
      <c r="I82" s="194" t="s">
        <v>625</v>
      </c>
      <c r="J82" s="91"/>
      <c r="K82" s="194">
        <v>1</v>
      </c>
      <c r="L82" s="194" t="s">
        <v>632</v>
      </c>
      <c r="M82" s="94">
        <v>0.607638888888889</v>
      </c>
      <c r="N82" s="94">
        <v>0.34722222222222227</v>
      </c>
      <c r="O82" s="133" t="s">
        <v>622</v>
      </c>
      <c r="P82" s="91"/>
      <c r="Q82" s="91"/>
      <c r="R82" s="91"/>
      <c r="S82" s="91"/>
      <c r="T82" s="91"/>
      <c r="U82" s="91"/>
      <c r="V82" s="91"/>
      <c r="W82" s="91"/>
      <c r="X82" s="91"/>
      <c r="Y82" s="91"/>
      <c r="Z82" s="91"/>
      <c r="AA82" s="287"/>
      <c r="AB82" s="91"/>
      <c r="AC82" s="91"/>
      <c r="AD82" s="194">
        <v>16.5</v>
      </c>
      <c r="AE82" s="194">
        <v>7</v>
      </c>
      <c r="AF82" s="194">
        <v>9.7</v>
      </c>
      <c r="AG82" s="194">
        <v>9.6</v>
      </c>
      <c r="AH82" s="91"/>
      <c r="AI82" s="122">
        <v>9.6</v>
      </c>
      <c r="AJ82" s="91"/>
    </row>
    <row r="83" spans="1:36" ht="13.5">
      <c r="A83" s="133" t="s">
        <v>210</v>
      </c>
      <c r="B83" s="133" t="s">
        <v>569</v>
      </c>
      <c r="C83" s="139">
        <v>42540</v>
      </c>
      <c r="D83" s="141">
        <v>0.5208333333333334</v>
      </c>
      <c r="E83" s="133">
        <v>23</v>
      </c>
      <c r="F83" s="133" t="s">
        <v>279</v>
      </c>
      <c r="G83" s="144" t="s">
        <v>686</v>
      </c>
      <c r="H83" s="194" t="s">
        <v>119</v>
      </c>
      <c r="I83" s="194"/>
      <c r="J83" s="91"/>
      <c r="K83" s="133"/>
      <c r="L83" s="194" t="s">
        <v>626</v>
      </c>
      <c r="M83" s="141">
        <v>0.5625</v>
      </c>
      <c r="N83" s="141">
        <v>0.30277777777777776</v>
      </c>
      <c r="O83" s="133" t="s">
        <v>639</v>
      </c>
      <c r="P83" s="91"/>
      <c r="Q83" s="91"/>
      <c r="R83" s="91"/>
      <c r="S83" s="91"/>
      <c r="T83" s="91"/>
      <c r="U83" s="91"/>
      <c r="V83" s="91"/>
      <c r="W83" s="91"/>
      <c r="X83" s="91"/>
      <c r="Y83" s="91"/>
      <c r="Z83" s="91"/>
      <c r="AA83" s="288"/>
      <c r="AB83" s="196"/>
      <c r="AC83" s="91"/>
      <c r="AD83" s="133">
        <v>20</v>
      </c>
      <c r="AE83" s="133" t="s">
        <v>2678</v>
      </c>
      <c r="AF83" s="133">
        <v>10</v>
      </c>
      <c r="AG83" s="133">
        <v>9.8</v>
      </c>
      <c r="AH83" s="194"/>
      <c r="AI83" s="134">
        <v>9.9</v>
      </c>
      <c r="AJ83" s="91"/>
    </row>
    <row r="84" spans="1:36" ht="26.25">
      <c r="A84" s="133" t="s">
        <v>210</v>
      </c>
      <c r="B84" s="133" t="s">
        <v>569</v>
      </c>
      <c r="C84" s="139">
        <v>42575</v>
      </c>
      <c r="D84" s="141">
        <v>0.4479166666666667</v>
      </c>
      <c r="E84" s="133">
        <v>23</v>
      </c>
      <c r="F84" s="133" t="s">
        <v>58</v>
      </c>
      <c r="G84" s="144" t="s">
        <v>729</v>
      </c>
      <c r="H84" s="194"/>
      <c r="I84" s="194" t="s">
        <v>630</v>
      </c>
      <c r="J84" s="91">
        <v>0.4</v>
      </c>
      <c r="K84" s="133">
        <v>1</v>
      </c>
      <c r="L84" s="194" t="s">
        <v>621</v>
      </c>
      <c r="M84" s="141">
        <v>0.7145833333333332</v>
      </c>
      <c r="N84" s="141">
        <v>0.4513888888888889</v>
      </c>
      <c r="O84" s="194" t="s">
        <v>622</v>
      </c>
      <c r="P84" s="91"/>
      <c r="Q84" s="91"/>
      <c r="R84" s="91"/>
      <c r="S84" s="91"/>
      <c r="T84" s="194"/>
      <c r="U84" s="91"/>
      <c r="V84" s="91"/>
      <c r="W84" s="91"/>
      <c r="X84" s="91"/>
      <c r="Y84" s="133"/>
      <c r="Z84" s="91"/>
      <c r="AA84" s="287" t="s">
        <v>2679</v>
      </c>
      <c r="AB84" s="133"/>
      <c r="AC84" s="91"/>
      <c r="AD84" s="133">
        <v>26</v>
      </c>
      <c r="AE84" s="133">
        <v>7.2</v>
      </c>
      <c r="AF84" s="133">
        <v>8.4</v>
      </c>
      <c r="AG84" s="133">
        <v>8.4</v>
      </c>
      <c r="AH84" s="194"/>
      <c r="AI84" s="134">
        <v>8.4</v>
      </c>
      <c r="AJ84" s="133" t="s">
        <v>2680</v>
      </c>
    </row>
    <row r="85" spans="1:36" ht="13.5">
      <c r="A85" s="133" t="s">
        <v>210</v>
      </c>
      <c r="B85" s="133" t="s">
        <v>569</v>
      </c>
      <c r="C85" s="217">
        <v>42611</v>
      </c>
      <c r="D85" s="141">
        <v>0.3958333333333333</v>
      </c>
      <c r="E85" s="133">
        <v>24.5</v>
      </c>
      <c r="F85" s="133" t="s">
        <v>279</v>
      </c>
      <c r="G85" s="144" t="s">
        <v>619</v>
      </c>
      <c r="H85" s="194" t="s">
        <v>1534</v>
      </c>
      <c r="I85" s="194" t="s">
        <v>625</v>
      </c>
      <c r="J85" s="91"/>
      <c r="K85" s="133">
        <v>3</v>
      </c>
      <c r="L85" s="194" t="s">
        <v>632</v>
      </c>
      <c r="M85" s="141">
        <v>0.4791666666666667</v>
      </c>
      <c r="N85" s="141">
        <v>0.21875</v>
      </c>
      <c r="O85" s="194" t="s">
        <v>622</v>
      </c>
      <c r="P85" s="91"/>
      <c r="Q85" s="91"/>
      <c r="R85" s="91"/>
      <c r="S85" s="91"/>
      <c r="T85" s="91"/>
      <c r="U85" s="91"/>
      <c r="V85" s="91"/>
      <c r="W85" s="91"/>
      <c r="X85" s="91"/>
      <c r="Y85" s="91"/>
      <c r="Z85" s="91"/>
      <c r="AA85" s="287" t="s">
        <v>2681</v>
      </c>
      <c r="AB85" s="133"/>
      <c r="AC85" s="91"/>
      <c r="AD85" s="133">
        <v>25</v>
      </c>
      <c r="AE85" s="133">
        <v>7.2</v>
      </c>
      <c r="AF85" s="133">
        <v>7.8</v>
      </c>
      <c r="AG85" s="133">
        <v>8</v>
      </c>
      <c r="AH85" s="194"/>
      <c r="AI85" s="134">
        <v>7.9</v>
      </c>
      <c r="AJ85" s="91"/>
    </row>
    <row r="86" spans="1:36" ht="39">
      <c r="A86" s="133" t="s">
        <v>210</v>
      </c>
      <c r="B86" s="133" t="s">
        <v>569</v>
      </c>
      <c r="C86" s="139">
        <v>42638</v>
      </c>
      <c r="D86" s="141">
        <v>0.5347222222222222</v>
      </c>
      <c r="E86" s="133">
        <v>16</v>
      </c>
      <c r="F86" s="133" t="s">
        <v>116</v>
      </c>
      <c r="G86" s="144" t="s">
        <v>2269</v>
      </c>
      <c r="H86" s="194" t="s">
        <v>1534</v>
      </c>
      <c r="I86" s="194" t="s">
        <v>625</v>
      </c>
      <c r="J86" s="91"/>
      <c r="K86" s="133">
        <v>2</v>
      </c>
      <c r="L86" s="194" t="s">
        <v>663</v>
      </c>
      <c r="M86" s="141">
        <v>0.3854166666666667</v>
      </c>
      <c r="N86" s="141">
        <v>0.6354166666666666</v>
      </c>
      <c r="O86" s="194"/>
      <c r="P86" s="91"/>
      <c r="Q86" s="91"/>
      <c r="R86" s="91"/>
      <c r="S86" s="91"/>
      <c r="T86" s="91"/>
      <c r="U86" s="91"/>
      <c r="V86" s="91"/>
      <c r="W86" s="239"/>
      <c r="X86" s="91"/>
      <c r="Y86" s="91"/>
      <c r="Z86" s="91"/>
      <c r="AA86" s="287" t="s">
        <v>2682</v>
      </c>
      <c r="AB86" s="194"/>
      <c r="AC86" s="91"/>
      <c r="AD86" s="194">
        <v>18</v>
      </c>
      <c r="AE86" s="133" t="s">
        <v>2683</v>
      </c>
      <c r="AF86" s="194">
        <v>9.2</v>
      </c>
      <c r="AG86" s="194">
        <v>9.2</v>
      </c>
      <c r="AH86" s="194"/>
      <c r="AI86" s="122">
        <v>9.2</v>
      </c>
      <c r="AJ86" s="91"/>
    </row>
    <row r="87" spans="1:36" ht="26.25">
      <c r="A87" s="133" t="s">
        <v>210</v>
      </c>
      <c r="B87" s="133" t="s">
        <v>569</v>
      </c>
      <c r="C87" s="139">
        <v>42659</v>
      </c>
      <c r="D87" s="141">
        <v>0.4583333333333333</v>
      </c>
      <c r="E87" s="133">
        <v>16</v>
      </c>
      <c r="F87" s="133" t="s">
        <v>279</v>
      </c>
      <c r="G87" s="144" t="s">
        <v>686</v>
      </c>
      <c r="H87" s="194" t="s">
        <v>119</v>
      </c>
      <c r="I87" s="194" t="s">
        <v>625</v>
      </c>
      <c r="J87" s="133"/>
      <c r="K87" s="133">
        <v>3</v>
      </c>
      <c r="L87" s="194" t="s">
        <v>632</v>
      </c>
      <c r="M87" s="141">
        <v>0.5618055555555556</v>
      </c>
      <c r="N87" s="198">
        <v>0.30277777777777776</v>
      </c>
      <c r="O87" s="194" t="s">
        <v>639</v>
      </c>
      <c r="P87" s="91"/>
      <c r="Q87" s="91"/>
      <c r="R87" s="91"/>
      <c r="S87" s="91"/>
      <c r="T87" s="239"/>
      <c r="U87" s="91"/>
      <c r="V87" s="91"/>
      <c r="W87" s="239"/>
      <c r="X87" s="91"/>
      <c r="Y87" s="91"/>
      <c r="Z87" s="91"/>
      <c r="AA87" s="287" t="s">
        <v>2684</v>
      </c>
      <c r="AB87" s="133"/>
      <c r="AC87" s="91"/>
      <c r="AD87" s="133">
        <v>14</v>
      </c>
      <c r="AE87" s="133" t="s">
        <v>2683</v>
      </c>
      <c r="AF87" s="133">
        <v>10</v>
      </c>
      <c r="AG87" s="133">
        <v>9.8</v>
      </c>
      <c r="AH87" s="194">
        <v>10</v>
      </c>
      <c r="AI87" s="134">
        <v>9.9</v>
      </c>
      <c r="AJ87" s="133"/>
    </row>
    <row r="88" spans="1:36" ht="13.5">
      <c r="A88" s="133"/>
      <c r="B88" s="133"/>
      <c r="C88" s="91"/>
      <c r="D88" s="91"/>
      <c r="E88" s="91"/>
      <c r="F88" s="91"/>
      <c r="G88" s="148"/>
      <c r="H88" s="133"/>
      <c r="I88" s="91"/>
      <c r="J88" s="91"/>
      <c r="K88" s="91"/>
      <c r="L88" s="91"/>
      <c r="M88" s="91"/>
      <c r="N88" s="91"/>
      <c r="O88" s="133"/>
      <c r="P88" s="91"/>
      <c r="Q88" s="91"/>
      <c r="R88" s="91"/>
      <c r="S88" s="91"/>
      <c r="T88" s="91"/>
      <c r="U88" s="91"/>
      <c r="V88" s="91"/>
      <c r="W88" s="91"/>
      <c r="X88" s="91"/>
      <c r="Y88" s="91"/>
      <c r="Z88" s="91"/>
      <c r="AA88" s="287"/>
      <c r="AB88" s="91"/>
      <c r="AC88" s="91"/>
      <c r="AD88" s="194"/>
      <c r="AE88" s="194"/>
      <c r="AF88" s="194"/>
      <c r="AG88" s="194"/>
      <c r="AH88" s="91"/>
      <c r="AI88" s="122"/>
      <c r="AJ88" s="91"/>
    </row>
    <row r="89" spans="1:36" ht="13.5">
      <c r="A89" s="194"/>
      <c r="B89" s="194"/>
      <c r="C89" s="93"/>
      <c r="D89" s="94"/>
      <c r="E89" s="194"/>
      <c r="F89" s="194"/>
      <c r="G89" s="148"/>
      <c r="H89" s="194"/>
      <c r="I89" s="194"/>
      <c r="J89" s="91"/>
      <c r="K89" s="91"/>
      <c r="L89" s="194"/>
      <c r="M89" s="94"/>
      <c r="N89" s="94"/>
      <c r="O89" s="133"/>
      <c r="P89" s="91"/>
      <c r="Q89" s="91"/>
      <c r="R89" s="91"/>
      <c r="S89" s="91"/>
      <c r="T89" s="91"/>
      <c r="U89" s="91"/>
      <c r="V89" s="91"/>
      <c r="W89" s="91"/>
      <c r="X89" s="91"/>
      <c r="Y89" s="91"/>
      <c r="Z89" s="91"/>
      <c r="AA89" s="287"/>
      <c r="AB89" s="91"/>
      <c r="AC89" s="91"/>
      <c r="AD89" s="194"/>
      <c r="AE89" s="194"/>
      <c r="AF89" s="194"/>
      <c r="AG89" s="194"/>
      <c r="AH89" s="91"/>
      <c r="AI89" s="122"/>
      <c r="AJ89" s="91"/>
    </row>
    <row r="90" spans="1:36" ht="13.5">
      <c r="A90" s="194" t="s">
        <v>2241</v>
      </c>
      <c r="B90" s="194" t="s">
        <v>530</v>
      </c>
      <c r="C90" s="139">
        <v>42477</v>
      </c>
      <c r="D90" s="141">
        <v>0.5416666666666666</v>
      </c>
      <c r="E90" s="133">
        <v>18</v>
      </c>
      <c r="F90" s="194"/>
      <c r="G90" s="144" t="s">
        <v>627</v>
      </c>
      <c r="H90" s="194" t="s">
        <v>119</v>
      </c>
      <c r="I90" s="194" t="s">
        <v>625</v>
      </c>
      <c r="J90" s="91"/>
      <c r="K90" s="133">
        <v>3</v>
      </c>
      <c r="L90" s="194" t="s">
        <v>628</v>
      </c>
      <c r="M90" s="141">
        <v>0.5208333333333334</v>
      </c>
      <c r="N90" s="141">
        <v>0.751388888888889</v>
      </c>
      <c r="O90" s="194"/>
      <c r="P90" s="91"/>
      <c r="Q90" s="91"/>
      <c r="R90" s="91"/>
      <c r="S90" s="91"/>
      <c r="T90" s="91"/>
      <c r="U90" s="91"/>
      <c r="V90" s="91"/>
      <c r="W90" s="91"/>
      <c r="X90" s="91"/>
      <c r="Y90" s="91"/>
      <c r="Z90" s="91"/>
      <c r="AA90" s="288"/>
      <c r="AB90" s="133"/>
      <c r="AC90" s="91"/>
      <c r="AD90" s="133">
        <v>9</v>
      </c>
      <c r="AE90" s="133">
        <v>7</v>
      </c>
      <c r="AF90" s="133">
        <v>10.8</v>
      </c>
      <c r="AG90" s="133">
        <v>10.8</v>
      </c>
      <c r="AH90" s="194"/>
      <c r="AI90" s="134">
        <v>10.8</v>
      </c>
      <c r="AJ90" s="91"/>
    </row>
    <row r="91" spans="1:36" ht="13.5">
      <c r="A91" s="194" t="s">
        <v>2241</v>
      </c>
      <c r="B91" s="194" t="s">
        <v>530</v>
      </c>
      <c r="C91" s="217">
        <v>42511</v>
      </c>
      <c r="D91" s="141">
        <v>0.6805555555555555</v>
      </c>
      <c r="E91" s="133">
        <v>21</v>
      </c>
      <c r="F91" s="194"/>
      <c r="G91" s="144" t="s">
        <v>627</v>
      </c>
      <c r="H91" s="194" t="s">
        <v>119</v>
      </c>
      <c r="I91" s="194" t="s">
        <v>625</v>
      </c>
      <c r="J91" s="91"/>
      <c r="K91" s="133">
        <v>2</v>
      </c>
      <c r="L91" s="194" t="s">
        <v>628</v>
      </c>
      <c r="M91" s="141">
        <v>0.625</v>
      </c>
      <c r="N91" s="141">
        <v>0.8645833333333334</v>
      </c>
      <c r="O91" s="194"/>
      <c r="P91" s="91"/>
      <c r="Q91" s="91"/>
      <c r="R91" s="91"/>
      <c r="S91" s="91"/>
      <c r="T91" s="91"/>
      <c r="U91" s="91"/>
      <c r="V91" s="91"/>
      <c r="W91" s="91"/>
      <c r="X91" s="91"/>
      <c r="Y91" s="91"/>
      <c r="Z91" s="91"/>
      <c r="AA91" s="288"/>
      <c r="AB91" s="133"/>
      <c r="AC91" s="91"/>
      <c r="AD91" s="133">
        <v>16</v>
      </c>
      <c r="AE91" s="133">
        <v>7</v>
      </c>
      <c r="AF91" s="133">
        <v>9.2</v>
      </c>
      <c r="AG91" s="133">
        <v>9.2</v>
      </c>
      <c r="AH91" s="194"/>
      <c r="AI91" s="134">
        <v>9.2</v>
      </c>
      <c r="AJ91" s="91"/>
    </row>
    <row r="92" spans="1:36" ht="13.5">
      <c r="A92" s="194" t="s">
        <v>2241</v>
      </c>
      <c r="B92" s="194" t="s">
        <v>530</v>
      </c>
      <c r="C92" s="93">
        <v>42537</v>
      </c>
      <c r="D92" s="94">
        <v>0.6666666666666666</v>
      </c>
      <c r="E92" s="194">
        <v>28</v>
      </c>
      <c r="F92" s="194"/>
      <c r="G92" s="148"/>
      <c r="H92" s="194" t="s">
        <v>119</v>
      </c>
      <c r="I92" s="194" t="s">
        <v>625</v>
      </c>
      <c r="J92" s="91"/>
      <c r="K92" s="194">
        <v>2</v>
      </c>
      <c r="L92" s="194"/>
      <c r="M92" s="94">
        <v>0.5104166666666666</v>
      </c>
      <c r="N92" s="94">
        <v>0.7590277777777777</v>
      </c>
      <c r="O92" s="194"/>
      <c r="P92" s="91"/>
      <c r="Q92" s="91"/>
      <c r="R92" s="91"/>
      <c r="S92" s="91"/>
      <c r="T92" s="91"/>
      <c r="U92" s="91"/>
      <c r="V92" s="91"/>
      <c r="W92" s="91"/>
      <c r="X92" s="91"/>
      <c r="Y92" s="91"/>
      <c r="Z92" s="91"/>
      <c r="AA92" s="288"/>
      <c r="AB92" s="194"/>
      <c r="AC92" s="91"/>
      <c r="AD92" s="194">
        <v>20</v>
      </c>
      <c r="AE92" s="194">
        <v>7</v>
      </c>
      <c r="AF92" s="194">
        <v>8.8</v>
      </c>
      <c r="AG92" s="194">
        <v>8.6</v>
      </c>
      <c r="AH92" s="194"/>
      <c r="AI92" s="122">
        <v>8.7</v>
      </c>
      <c r="AJ92" s="91"/>
    </row>
    <row r="93" spans="1:36" ht="13.5">
      <c r="A93" s="194" t="s">
        <v>2241</v>
      </c>
      <c r="B93" s="194" t="s">
        <v>530</v>
      </c>
      <c r="C93" s="234">
        <v>42574</v>
      </c>
      <c r="D93" s="94">
        <v>0.6979166666666666</v>
      </c>
      <c r="E93" s="194">
        <v>21</v>
      </c>
      <c r="F93" s="194"/>
      <c r="G93" s="148"/>
      <c r="H93" s="194" t="s">
        <v>42</v>
      </c>
      <c r="I93" s="194" t="s">
        <v>625</v>
      </c>
      <c r="J93" s="91"/>
      <c r="K93" s="194">
        <v>3</v>
      </c>
      <c r="L93" s="194" t="s">
        <v>626</v>
      </c>
      <c r="M93" s="94">
        <v>0.7236111111111111</v>
      </c>
      <c r="N93" s="94">
        <v>0.46249999999999997</v>
      </c>
      <c r="O93" s="194"/>
      <c r="P93" s="91"/>
      <c r="Q93" s="91"/>
      <c r="R93" s="91"/>
      <c r="S93" s="91"/>
      <c r="T93" s="91"/>
      <c r="U93" s="91"/>
      <c r="V93" s="91"/>
      <c r="W93" s="91"/>
      <c r="X93" s="91"/>
      <c r="Y93" s="91"/>
      <c r="Z93" s="91"/>
      <c r="AA93" s="288"/>
      <c r="AB93" s="194"/>
      <c r="AC93" s="91"/>
      <c r="AD93" s="194">
        <v>24.5</v>
      </c>
      <c r="AE93" s="194">
        <v>7</v>
      </c>
      <c r="AF93" s="194">
        <v>6.8</v>
      </c>
      <c r="AG93" s="194">
        <v>7</v>
      </c>
      <c r="AH93" s="194"/>
      <c r="AI93" s="122">
        <v>6.9</v>
      </c>
      <c r="AJ93" s="239"/>
    </row>
    <row r="94" spans="1:36" ht="13.5">
      <c r="A94" s="194" t="s">
        <v>2241</v>
      </c>
      <c r="B94" s="194" t="s">
        <v>530</v>
      </c>
      <c r="C94" s="197">
        <v>42610</v>
      </c>
      <c r="D94" s="141">
        <v>0.3263888888888889</v>
      </c>
      <c r="E94" s="133">
        <v>16</v>
      </c>
      <c r="F94" s="194"/>
      <c r="G94" s="195"/>
      <c r="H94" s="194" t="s">
        <v>119</v>
      </c>
      <c r="I94" s="194" t="s">
        <v>625</v>
      </c>
      <c r="J94" s="91"/>
      <c r="K94" s="133">
        <v>28</v>
      </c>
      <c r="L94" s="194" t="s">
        <v>632</v>
      </c>
      <c r="M94" s="141">
        <v>0.4791666666666667</v>
      </c>
      <c r="N94" s="141">
        <v>0.20833333333333334</v>
      </c>
      <c r="O94" s="194"/>
      <c r="P94" s="91"/>
      <c r="Q94" s="91"/>
      <c r="R94" s="91"/>
      <c r="S94" s="91"/>
      <c r="T94" s="91"/>
      <c r="U94" s="91"/>
      <c r="V94" s="91"/>
      <c r="W94" s="91"/>
      <c r="X94" s="91"/>
      <c r="Y94" s="91"/>
      <c r="Z94" s="91"/>
      <c r="AA94" s="287"/>
      <c r="AB94" s="133"/>
      <c r="AC94" s="91"/>
      <c r="AD94" s="133">
        <v>24</v>
      </c>
      <c r="AE94" s="133">
        <v>7</v>
      </c>
      <c r="AF94" s="133">
        <v>6.5</v>
      </c>
      <c r="AG94" s="133">
        <v>6.7</v>
      </c>
      <c r="AH94" s="133"/>
      <c r="AI94" s="122">
        <v>6.6</v>
      </c>
      <c r="AJ94" s="133"/>
    </row>
    <row r="95" spans="1:36" ht="13.5">
      <c r="A95" s="194"/>
      <c r="B95" s="194"/>
      <c r="C95" s="197"/>
      <c r="D95" s="141"/>
      <c r="E95" s="133"/>
      <c r="F95" s="194"/>
      <c r="G95" s="195"/>
      <c r="H95" s="194"/>
      <c r="I95" s="194"/>
      <c r="J95" s="91"/>
      <c r="K95" s="133"/>
      <c r="L95" s="194"/>
      <c r="M95" s="141"/>
      <c r="N95" s="141"/>
      <c r="O95" s="194"/>
      <c r="P95" s="91"/>
      <c r="Q95" s="91"/>
      <c r="R95" s="91"/>
      <c r="S95" s="91"/>
      <c r="T95" s="91"/>
      <c r="U95" s="91"/>
      <c r="V95" s="91"/>
      <c r="W95" s="91"/>
      <c r="X95" s="91"/>
      <c r="Y95" s="91"/>
      <c r="Z95" s="91"/>
      <c r="AA95" s="287"/>
      <c r="AB95" s="133"/>
      <c r="AC95" s="91"/>
      <c r="AD95" s="133"/>
      <c r="AE95" s="133"/>
      <c r="AF95" s="133"/>
      <c r="AG95" s="133"/>
      <c r="AH95" s="133"/>
      <c r="AI95" s="122"/>
      <c r="AJ95" s="133"/>
    </row>
    <row r="96" spans="1:36" ht="13.5">
      <c r="A96" s="133"/>
      <c r="B96" s="133"/>
      <c r="C96" s="91"/>
      <c r="D96" s="91"/>
      <c r="E96" s="91"/>
      <c r="F96" s="91"/>
      <c r="G96" s="148"/>
      <c r="H96" s="133"/>
      <c r="I96" s="194"/>
      <c r="J96" s="91"/>
      <c r="K96" s="91"/>
      <c r="L96" s="91"/>
      <c r="M96" s="91"/>
      <c r="N96" s="91"/>
      <c r="O96" s="133"/>
      <c r="P96" s="91"/>
      <c r="Q96" s="91"/>
      <c r="R96" s="91"/>
      <c r="S96" s="91"/>
      <c r="T96" s="91"/>
      <c r="U96" s="91"/>
      <c r="V96" s="91"/>
      <c r="W96" s="91"/>
      <c r="X96" s="91"/>
      <c r="Y96" s="91"/>
      <c r="Z96" s="91"/>
      <c r="AA96" s="287"/>
      <c r="AB96" s="91"/>
      <c r="AC96" s="91"/>
      <c r="AD96" s="91"/>
      <c r="AE96" s="91"/>
      <c r="AF96" s="91"/>
      <c r="AG96" s="91"/>
      <c r="AH96" s="91"/>
      <c r="AI96" s="122"/>
      <c r="AJ96" s="91"/>
    </row>
    <row r="97" spans="1:36" ht="13.5">
      <c r="A97" s="133" t="s">
        <v>1575</v>
      </c>
      <c r="B97" s="194" t="s">
        <v>1076</v>
      </c>
      <c r="C97" s="93">
        <v>42476</v>
      </c>
      <c r="D97" s="94">
        <v>0.4166666666666667</v>
      </c>
      <c r="E97" s="194">
        <v>8</v>
      </c>
      <c r="F97" s="239" t="s">
        <v>378</v>
      </c>
      <c r="G97" s="246" t="s">
        <v>748</v>
      </c>
      <c r="H97" s="194" t="s">
        <v>119</v>
      </c>
      <c r="I97" s="194" t="s">
        <v>625</v>
      </c>
      <c r="J97" s="149"/>
      <c r="K97" s="196">
        <v>3</v>
      </c>
      <c r="L97" s="194" t="s">
        <v>628</v>
      </c>
      <c r="M97" s="94">
        <v>0.4166666666666667</v>
      </c>
      <c r="N97" s="94">
        <v>0.17430555555555557</v>
      </c>
      <c r="O97" s="194" t="s">
        <v>622</v>
      </c>
      <c r="P97" s="91"/>
      <c r="Q97" s="91"/>
      <c r="R97" s="91"/>
      <c r="S97" s="91"/>
      <c r="T97" s="91"/>
      <c r="U97" s="91"/>
      <c r="V97" s="91"/>
      <c r="W97" s="91"/>
      <c r="X97" s="91"/>
      <c r="Y97" s="91"/>
      <c r="Z97" s="91"/>
      <c r="AA97" s="288"/>
      <c r="AB97" s="91"/>
      <c r="AC97" s="91"/>
      <c r="AD97" s="194">
        <v>8</v>
      </c>
      <c r="AE97" s="194">
        <v>6.5</v>
      </c>
      <c r="AF97" s="194">
        <v>10.5</v>
      </c>
      <c r="AG97" s="194">
        <v>10.6</v>
      </c>
      <c r="AH97" s="194"/>
      <c r="AI97" s="122">
        <v>10.55</v>
      </c>
      <c r="AJ97" s="91"/>
    </row>
    <row r="98" spans="1:36" ht="13.5">
      <c r="A98" s="133" t="s">
        <v>1575</v>
      </c>
      <c r="B98" s="133" t="s">
        <v>1076</v>
      </c>
      <c r="C98" s="139">
        <v>42512</v>
      </c>
      <c r="D98" s="141">
        <v>0.3993055555555556</v>
      </c>
      <c r="E98" s="133">
        <v>17.5</v>
      </c>
      <c r="F98" s="194"/>
      <c r="G98" s="144" t="s">
        <v>627</v>
      </c>
      <c r="H98" s="194" t="s">
        <v>42</v>
      </c>
      <c r="I98" s="194" t="s">
        <v>625</v>
      </c>
      <c r="J98" s="196"/>
      <c r="K98" s="196">
        <v>3</v>
      </c>
      <c r="L98" s="194" t="s">
        <v>634</v>
      </c>
      <c r="M98" s="141">
        <v>0.6041666666666666</v>
      </c>
      <c r="N98" s="141">
        <v>0.34722222222222227</v>
      </c>
      <c r="O98" s="194" t="s">
        <v>629</v>
      </c>
      <c r="P98" s="91"/>
      <c r="Q98" s="91"/>
      <c r="R98" s="91"/>
      <c r="S98" s="91"/>
      <c r="T98" s="91"/>
      <c r="U98" s="91"/>
      <c r="V98" s="91"/>
      <c r="W98" s="91"/>
      <c r="X98" s="91"/>
      <c r="Y98" s="91"/>
      <c r="Z98" s="91"/>
      <c r="AA98" s="288"/>
      <c r="AB98" s="133"/>
      <c r="AC98" s="91"/>
      <c r="AD98" s="133">
        <v>18</v>
      </c>
      <c r="AE98" s="133">
        <v>6.5</v>
      </c>
      <c r="AF98" s="133">
        <v>7.3</v>
      </c>
      <c r="AG98" s="133">
        <v>7</v>
      </c>
      <c r="AH98" s="194"/>
      <c r="AI98" s="134">
        <v>7.15</v>
      </c>
      <c r="AJ98" s="91"/>
    </row>
    <row r="99" spans="1:36" ht="13.5">
      <c r="A99" s="133" t="s">
        <v>1575</v>
      </c>
      <c r="B99" s="133" t="s">
        <v>1076</v>
      </c>
      <c r="C99" s="139">
        <v>42539</v>
      </c>
      <c r="D99" s="141">
        <v>0.2986111111111111</v>
      </c>
      <c r="E99" s="133">
        <v>15</v>
      </c>
      <c r="F99" s="133" t="s">
        <v>58</v>
      </c>
      <c r="G99" s="144" t="s">
        <v>633</v>
      </c>
      <c r="H99" s="194" t="s">
        <v>119</v>
      </c>
      <c r="I99" s="194" t="s">
        <v>625</v>
      </c>
      <c r="J99" s="194"/>
      <c r="K99" s="133">
        <v>3</v>
      </c>
      <c r="L99" s="194" t="s">
        <v>2685</v>
      </c>
      <c r="M99" s="141">
        <v>0.09513888888888888</v>
      </c>
      <c r="N99" s="141">
        <v>0.3125</v>
      </c>
      <c r="O99" s="194" t="s">
        <v>629</v>
      </c>
      <c r="P99" s="91"/>
      <c r="Q99" s="91"/>
      <c r="R99" s="91"/>
      <c r="S99" s="91"/>
      <c r="T99" s="91"/>
      <c r="U99" s="91"/>
      <c r="V99" s="91"/>
      <c r="W99" s="91"/>
      <c r="X99" s="91"/>
      <c r="Y99" s="91"/>
      <c r="Z99" s="91"/>
      <c r="AA99" s="287"/>
      <c r="AB99" s="133"/>
      <c r="AC99" s="91"/>
      <c r="AD99" s="133">
        <v>19</v>
      </c>
      <c r="AE99" s="133">
        <v>6.75</v>
      </c>
      <c r="AF99" s="133">
        <v>6.4</v>
      </c>
      <c r="AG99" s="133">
        <v>6.2</v>
      </c>
      <c r="AH99" s="91"/>
      <c r="AI99" s="134">
        <v>6.3</v>
      </c>
      <c r="AJ99" s="91"/>
    </row>
    <row r="100" spans="1:36" ht="13.5">
      <c r="A100" s="133" t="s">
        <v>1575</v>
      </c>
      <c r="B100" s="133" t="s">
        <v>1076</v>
      </c>
      <c r="C100" s="139">
        <v>42574</v>
      </c>
      <c r="D100" s="141">
        <v>0.375</v>
      </c>
      <c r="E100" s="133">
        <v>24.5</v>
      </c>
      <c r="F100" s="194" t="s">
        <v>290</v>
      </c>
      <c r="G100" s="195" t="s">
        <v>619</v>
      </c>
      <c r="H100" s="194" t="s">
        <v>119</v>
      </c>
      <c r="I100" s="194" t="s">
        <v>417</v>
      </c>
      <c r="J100" s="91">
        <v>1</v>
      </c>
      <c r="K100" s="133">
        <v>1</v>
      </c>
      <c r="L100" s="194" t="s">
        <v>663</v>
      </c>
      <c r="M100" s="141">
        <v>0.1875</v>
      </c>
      <c r="N100" s="141">
        <v>0.4513888888888889</v>
      </c>
      <c r="O100" s="194" t="s">
        <v>629</v>
      </c>
      <c r="P100" s="91"/>
      <c r="Q100" s="91"/>
      <c r="R100" s="91"/>
      <c r="S100" s="91"/>
      <c r="T100" s="91"/>
      <c r="U100" s="91"/>
      <c r="V100" s="91"/>
      <c r="W100" s="91"/>
      <c r="X100" s="91"/>
      <c r="Y100" s="91"/>
      <c r="Z100" s="91"/>
      <c r="AA100" s="287"/>
      <c r="AB100" s="133"/>
      <c r="AC100" s="91"/>
      <c r="AD100" s="133">
        <v>25</v>
      </c>
      <c r="AE100" s="133">
        <v>6.5</v>
      </c>
      <c r="AF100" s="133">
        <v>4.6</v>
      </c>
      <c r="AG100" s="133">
        <v>4.5</v>
      </c>
      <c r="AH100" s="91"/>
      <c r="AI100" s="134">
        <v>4.55</v>
      </c>
      <c r="AJ100" s="91"/>
    </row>
    <row r="101" spans="1:36" ht="13.5">
      <c r="A101" s="133" t="s">
        <v>1575</v>
      </c>
      <c r="B101" s="133" t="s">
        <v>1076</v>
      </c>
      <c r="C101" s="217">
        <v>42608</v>
      </c>
      <c r="D101" s="141">
        <v>0.34375</v>
      </c>
      <c r="E101" s="133">
        <v>22.8</v>
      </c>
      <c r="F101" s="239"/>
      <c r="G101" s="144" t="s">
        <v>627</v>
      </c>
      <c r="H101" s="194" t="s">
        <v>119</v>
      </c>
      <c r="I101" s="194" t="s">
        <v>625</v>
      </c>
      <c r="J101" s="235"/>
      <c r="K101" s="133">
        <v>2</v>
      </c>
      <c r="L101" s="194" t="s">
        <v>626</v>
      </c>
      <c r="M101" s="141">
        <v>0.3673611111111111</v>
      </c>
      <c r="N101" s="141">
        <v>0.625</v>
      </c>
      <c r="O101" s="194" t="s">
        <v>629</v>
      </c>
      <c r="P101" s="91"/>
      <c r="Q101" s="91"/>
      <c r="R101" s="91"/>
      <c r="S101" s="91"/>
      <c r="T101" s="91"/>
      <c r="U101" s="91"/>
      <c r="V101" s="91"/>
      <c r="W101" s="91"/>
      <c r="X101" s="91"/>
      <c r="Y101" s="91"/>
      <c r="Z101" s="91"/>
      <c r="AA101" s="288"/>
      <c r="AB101" s="133"/>
      <c r="AC101" s="91"/>
      <c r="AD101" s="133">
        <v>24</v>
      </c>
      <c r="AE101" s="133">
        <v>6.5</v>
      </c>
      <c r="AF101" s="133">
        <v>5.6</v>
      </c>
      <c r="AG101" s="133">
        <v>5.8</v>
      </c>
      <c r="AH101" s="91"/>
      <c r="AI101" s="134">
        <v>5.7</v>
      </c>
      <c r="AJ101" s="91"/>
    </row>
    <row r="102" spans="1:36" ht="13.5">
      <c r="A102" s="133" t="s">
        <v>1575</v>
      </c>
      <c r="B102" s="133" t="s">
        <v>1076</v>
      </c>
      <c r="C102" s="139">
        <v>42638</v>
      </c>
      <c r="D102" s="198">
        <v>0.375</v>
      </c>
      <c r="E102" s="133">
        <v>11.5</v>
      </c>
      <c r="F102" s="133" t="s">
        <v>58</v>
      </c>
      <c r="G102" s="144" t="s">
        <v>748</v>
      </c>
      <c r="H102" s="194" t="s">
        <v>119</v>
      </c>
      <c r="I102" s="194" t="s">
        <v>625</v>
      </c>
      <c r="J102" s="133"/>
      <c r="K102" s="133">
        <v>2</v>
      </c>
      <c r="L102" s="194" t="s">
        <v>626</v>
      </c>
      <c r="M102" s="141">
        <v>0.4166666666666667</v>
      </c>
      <c r="N102" s="141">
        <v>0.15833333333333333</v>
      </c>
      <c r="O102" s="194" t="s">
        <v>622</v>
      </c>
      <c r="P102" s="91"/>
      <c r="Q102" s="91"/>
      <c r="R102" s="91"/>
      <c r="S102" s="91"/>
      <c r="T102" s="91"/>
      <c r="U102" s="91"/>
      <c r="V102" s="91"/>
      <c r="W102" s="91"/>
      <c r="X102" s="91"/>
      <c r="Y102" s="91"/>
      <c r="Z102" s="91"/>
      <c r="AA102" s="287"/>
      <c r="AB102" s="133"/>
      <c r="AC102" s="91"/>
      <c r="AD102" s="133">
        <v>16</v>
      </c>
      <c r="AE102" s="133">
        <v>7</v>
      </c>
      <c r="AF102" s="133">
        <v>7</v>
      </c>
      <c r="AG102" s="133">
        <v>7</v>
      </c>
      <c r="AH102" s="91"/>
      <c r="AI102" s="134">
        <v>7</v>
      </c>
      <c r="AJ102" s="91"/>
    </row>
    <row r="103" spans="1:36" ht="13.5">
      <c r="A103" s="133" t="s">
        <v>1575</v>
      </c>
      <c r="B103" s="133" t="s">
        <v>1076</v>
      </c>
      <c r="C103" s="139">
        <v>42658</v>
      </c>
      <c r="D103" s="198">
        <v>0.3923611111111111</v>
      </c>
      <c r="E103" s="133">
        <v>6</v>
      </c>
      <c r="F103" s="133" t="s">
        <v>314</v>
      </c>
      <c r="G103" s="144" t="s">
        <v>619</v>
      </c>
      <c r="H103" s="194" t="s">
        <v>119</v>
      </c>
      <c r="I103" s="194" t="s">
        <v>625</v>
      </c>
      <c r="J103" s="196"/>
      <c r="K103" s="133">
        <v>1</v>
      </c>
      <c r="L103" s="194" t="s">
        <v>631</v>
      </c>
      <c r="M103" s="141">
        <v>0.5520833333333334</v>
      </c>
      <c r="N103" s="141">
        <v>0.2986111111111111</v>
      </c>
      <c r="O103" s="194" t="s">
        <v>629</v>
      </c>
      <c r="P103" s="91"/>
      <c r="Q103" s="91"/>
      <c r="R103" s="91"/>
      <c r="S103" s="91"/>
      <c r="T103" s="91"/>
      <c r="U103" s="91"/>
      <c r="V103" s="91"/>
      <c r="W103" s="91"/>
      <c r="X103" s="91"/>
      <c r="Y103" s="91"/>
      <c r="Z103" s="91"/>
      <c r="AA103" s="287"/>
      <c r="AB103" s="133"/>
      <c r="AC103" s="91"/>
      <c r="AD103" s="133">
        <v>10.5</v>
      </c>
      <c r="AE103" s="133">
        <v>6.75</v>
      </c>
      <c r="AF103" s="133">
        <v>8.4</v>
      </c>
      <c r="AG103" s="133">
        <v>8.6</v>
      </c>
      <c r="AH103" s="91"/>
      <c r="AI103" s="134">
        <v>8.5</v>
      </c>
      <c r="AJ103" s="91"/>
    </row>
    <row r="104" spans="1:36" ht="13.5">
      <c r="A104" s="133"/>
      <c r="B104" s="133"/>
      <c r="C104" s="91"/>
      <c r="D104" s="91"/>
      <c r="E104" s="91"/>
      <c r="F104" s="91"/>
      <c r="G104" s="148"/>
      <c r="H104" s="133"/>
      <c r="I104" s="91"/>
      <c r="J104" s="91"/>
      <c r="K104" s="91"/>
      <c r="L104" s="91"/>
      <c r="M104" s="91"/>
      <c r="N104" s="91"/>
      <c r="O104" s="133"/>
      <c r="P104" s="91"/>
      <c r="Q104" s="91"/>
      <c r="R104" s="91"/>
      <c r="S104" s="91"/>
      <c r="T104" s="91"/>
      <c r="U104" s="91"/>
      <c r="V104" s="91"/>
      <c r="W104" s="91"/>
      <c r="X104" s="91"/>
      <c r="Y104" s="91"/>
      <c r="Z104" s="91"/>
      <c r="AA104" s="287"/>
      <c r="AB104" s="91"/>
      <c r="AC104" s="91"/>
      <c r="AD104" s="91"/>
      <c r="AE104" s="91"/>
      <c r="AF104" s="91"/>
      <c r="AG104" s="91"/>
      <c r="AH104" s="91"/>
      <c r="AI104" s="122"/>
      <c r="AJ104" s="91"/>
    </row>
    <row r="105" spans="1:36" ht="52.5">
      <c r="A105" s="133" t="s">
        <v>1618</v>
      </c>
      <c r="B105" s="194" t="s">
        <v>2483</v>
      </c>
      <c r="C105" s="139">
        <v>42466</v>
      </c>
      <c r="D105" s="141">
        <v>0.2708333333333333</v>
      </c>
      <c r="E105" s="133">
        <v>3.9</v>
      </c>
      <c r="F105" s="133" t="s">
        <v>378</v>
      </c>
      <c r="G105" s="144" t="s">
        <v>2536</v>
      </c>
      <c r="H105" s="133" t="s">
        <v>119</v>
      </c>
      <c r="I105" s="133" t="s">
        <v>625</v>
      </c>
      <c r="J105" s="91"/>
      <c r="K105" s="133">
        <v>4</v>
      </c>
      <c r="L105" s="194" t="s">
        <v>631</v>
      </c>
      <c r="M105" s="141">
        <v>0.4583333333333333</v>
      </c>
      <c r="N105" s="141">
        <v>0.19722222222222222</v>
      </c>
      <c r="O105" s="194" t="s">
        <v>639</v>
      </c>
      <c r="P105" s="91"/>
      <c r="Q105" s="91"/>
      <c r="R105" s="91"/>
      <c r="S105" s="91"/>
      <c r="T105" s="91"/>
      <c r="U105" s="133"/>
      <c r="V105" s="91"/>
      <c r="W105" s="91"/>
      <c r="X105" s="91"/>
      <c r="Y105" s="91"/>
      <c r="Z105" s="91"/>
      <c r="AA105" s="287" t="s">
        <v>2686</v>
      </c>
      <c r="AB105" s="133"/>
      <c r="AC105" s="91"/>
      <c r="AD105" s="133">
        <v>5</v>
      </c>
      <c r="AE105" s="133">
        <v>6.5</v>
      </c>
      <c r="AF105" s="133">
        <v>12.4</v>
      </c>
      <c r="AG105" s="133">
        <v>12.8</v>
      </c>
      <c r="AH105" s="194">
        <v>12.7</v>
      </c>
      <c r="AI105" s="134">
        <v>12.6</v>
      </c>
      <c r="AJ105" s="91"/>
    </row>
    <row r="106" spans="1:36" ht="39">
      <c r="A106" s="133" t="s">
        <v>1618</v>
      </c>
      <c r="B106" s="194" t="s">
        <v>2483</v>
      </c>
      <c r="C106" s="139">
        <v>42511</v>
      </c>
      <c r="D106" s="141">
        <v>0.23958333333333334</v>
      </c>
      <c r="E106" s="133">
        <v>10.4</v>
      </c>
      <c r="F106" s="133" t="s">
        <v>116</v>
      </c>
      <c r="G106" s="144" t="s">
        <v>724</v>
      </c>
      <c r="H106" s="133" t="s">
        <v>1534</v>
      </c>
      <c r="I106" s="194" t="s">
        <v>625</v>
      </c>
      <c r="J106" s="149"/>
      <c r="K106" s="133">
        <v>6</v>
      </c>
      <c r="L106" s="194" t="s">
        <v>663</v>
      </c>
      <c r="M106" s="141">
        <v>0.5909722222222222</v>
      </c>
      <c r="N106" s="141">
        <v>0.375</v>
      </c>
      <c r="O106" s="194" t="s">
        <v>629</v>
      </c>
      <c r="P106" s="91"/>
      <c r="Q106" s="91"/>
      <c r="R106" s="91"/>
      <c r="S106" s="91"/>
      <c r="T106" s="91"/>
      <c r="U106" s="91"/>
      <c r="V106" s="91"/>
      <c r="W106" s="91"/>
      <c r="X106" s="91"/>
      <c r="Y106" s="91"/>
      <c r="Z106" s="91"/>
      <c r="AA106" s="287" t="s">
        <v>2687</v>
      </c>
      <c r="AB106" s="133"/>
      <c r="AC106" s="91"/>
      <c r="AD106" s="133">
        <v>14.9</v>
      </c>
      <c r="AE106" s="133">
        <v>7</v>
      </c>
      <c r="AF106" s="133">
        <v>9.6</v>
      </c>
      <c r="AG106" s="133">
        <v>9.4</v>
      </c>
      <c r="AH106" s="194">
        <v>9.8</v>
      </c>
      <c r="AI106" s="134">
        <v>9.6</v>
      </c>
      <c r="AJ106" s="91"/>
    </row>
    <row r="107" spans="1:36" ht="92.25">
      <c r="A107" s="133" t="s">
        <v>1618</v>
      </c>
      <c r="B107" s="194" t="s">
        <v>2483</v>
      </c>
      <c r="C107" s="139">
        <v>42539</v>
      </c>
      <c r="D107" s="141">
        <v>0.22916666666666666</v>
      </c>
      <c r="E107" s="133">
        <v>13</v>
      </c>
      <c r="F107" s="133" t="s">
        <v>378</v>
      </c>
      <c r="G107" s="144" t="s">
        <v>705</v>
      </c>
      <c r="H107" s="133" t="s">
        <v>119</v>
      </c>
      <c r="I107" s="194"/>
      <c r="J107" s="91"/>
      <c r="K107" s="133">
        <v>4</v>
      </c>
      <c r="L107" s="194" t="s">
        <v>673</v>
      </c>
      <c r="M107" s="141">
        <v>0.5736111111111112</v>
      </c>
      <c r="N107" s="141">
        <v>0.31666666666666665</v>
      </c>
      <c r="O107" s="133" t="s">
        <v>622</v>
      </c>
      <c r="P107" s="91"/>
      <c r="Q107" s="91"/>
      <c r="R107" s="91"/>
      <c r="S107" s="91"/>
      <c r="T107" s="91"/>
      <c r="U107" s="91"/>
      <c r="V107" s="91"/>
      <c r="W107" s="91"/>
      <c r="X107" s="91"/>
      <c r="Y107" s="91"/>
      <c r="Z107" s="91"/>
      <c r="AA107" s="287" t="s">
        <v>2688</v>
      </c>
      <c r="AB107" s="133"/>
      <c r="AC107" s="91"/>
      <c r="AD107" s="133">
        <v>18.3</v>
      </c>
      <c r="AE107" s="133">
        <v>6</v>
      </c>
      <c r="AF107" s="133">
        <v>8</v>
      </c>
      <c r="AG107" s="133">
        <v>8.4</v>
      </c>
      <c r="AH107" s="194">
        <v>8.4</v>
      </c>
      <c r="AI107" s="134">
        <v>8.3</v>
      </c>
      <c r="AJ107" s="91"/>
    </row>
    <row r="108" spans="1:36" ht="52.5">
      <c r="A108" s="133" t="s">
        <v>1618</v>
      </c>
      <c r="B108" s="194" t="s">
        <v>2483</v>
      </c>
      <c r="C108" s="139">
        <v>42574</v>
      </c>
      <c r="D108" s="141">
        <v>0.2534722222222222</v>
      </c>
      <c r="E108" s="133">
        <v>20</v>
      </c>
      <c r="F108" s="133"/>
      <c r="G108" s="144" t="s">
        <v>627</v>
      </c>
      <c r="H108" s="194" t="s">
        <v>1534</v>
      </c>
      <c r="I108" s="133" t="s">
        <v>630</v>
      </c>
      <c r="J108" s="91">
        <v>0.5</v>
      </c>
      <c r="K108" s="133">
        <v>2</v>
      </c>
      <c r="L108" s="194" t="s">
        <v>628</v>
      </c>
      <c r="M108" s="198">
        <v>0.20972222222222223</v>
      </c>
      <c r="N108" s="141">
        <v>0.47291666666666665</v>
      </c>
      <c r="O108" s="133" t="s">
        <v>629</v>
      </c>
      <c r="P108" s="91"/>
      <c r="Q108" s="91"/>
      <c r="R108" s="91"/>
      <c r="S108" s="91"/>
      <c r="T108" s="91"/>
      <c r="U108" s="91"/>
      <c r="V108" s="91"/>
      <c r="W108" s="91"/>
      <c r="X108" s="91"/>
      <c r="Y108" s="91"/>
      <c r="Z108" s="91"/>
      <c r="AA108" s="287" t="s">
        <v>2689</v>
      </c>
      <c r="AB108" s="133"/>
      <c r="AC108" s="91"/>
      <c r="AD108" s="133">
        <v>25</v>
      </c>
      <c r="AE108" s="133">
        <v>7</v>
      </c>
      <c r="AF108" s="133">
        <v>7.6</v>
      </c>
      <c r="AG108" s="133">
        <v>7.4</v>
      </c>
      <c r="AH108" s="194">
        <v>7.4</v>
      </c>
      <c r="AI108" s="134">
        <v>7.4</v>
      </c>
      <c r="AJ108" s="91"/>
    </row>
    <row r="109" spans="1:36" ht="39">
      <c r="A109" s="133" t="s">
        <v>1618</v>
      </c>
      <c r="B109" s="194" t="s">
        <v>2483</v>
      </c>
      <c r="C109" s="139">
        <v>42609</v>
      </c>
      <c r="D109" s="141">
        <v>0.24097222222222223</v>
      </c>
      <c r="E109" s="133">
        <v>16.5</v>
      </c>
      <c r="F109" s="194" t="s">
        <v>314</v>
      </c>
      <c r="G109" s="144" t="s">
        <v>724</v>
      </c>
      <c r="H109" s="194" t="s">
        <v>119</v>
      </c>
      <c r="I109" s="194" t="s">
        <v>630</v>
      </c>
      <c r="J109" s="91">
        <v>0.25</v>
      </c>
      <c r="K109" s="133">
        <v>1</v>
      </c>
      <c r="L109" s="194" t="s">
        <v>631</v>
      </c>
      <c r="M109" s="141">
        <v>0.44375000000000003</v>
      </c>
      <c r="N109" s="141">
        <v>0.1826388888888889</v>
      </c>
      <c r="O109" s="194" t="s">
        <v>629</v>
      </c>
      <c r="P109" s="91"/>
      <c r="Q109" s="91"/>
      <c r="R109" s="91"/>
      <c r="S109" s="91"/>
      <c r="T109" s="91"/>
      <c r="U109" s="91"/>
      <c r="V109" s="91"/>
      <c r="W109" s="91"/>
      <c r="X109" s="91"/>
      <c r="Y109" s="91"/>
      <c r="Z109" s="91"/>
      <c r="AA109" s="287" t="s">
        <v>2690</v>
      </c>
      <c r="AB109" s="133"/>
      <c r="AC109" s="91"/>
      <c r="AD109" s="133">
        <v>23</v>
      </c>
      <c r="AE109" s="133">
        <v>7</v>
      </c>
      <c r="AF109" s="133">
        <v>7.6</v>
      </c>
      <c r="AG109" s="133">
        <v>7.6</v>
      </c>
      <c r="AH109" s="194">
        <v>7.6</v>
      </c>
      <c r="AI109" s="134">
        <v>7.6</v>
      </c>
      <c r="AJ109" s="91"/>
    </row>
    <row r="110" spans="1:36" ht="13.5">
      <c r="A110" s="133" t="s">
        <v>1618</v>
      </c>
      <c r="B110" s="194" t="s">
        <v>2483</v>
      </c>
      <c r="C110" s="139">
        <v>42637</v>
      </c>
      <c r="D110" s="141">
        <v>0.3611111111111111</v>
      </c>
      <c r="E110" s="133">
        <v>10</v>
      </c>
      <c r="F110" s="133"/>
      <c r="G110" s="144" t="s">
        <v>721</v>
      </c>
      <c r="H110" s="194" t="s">
        <v>119</v>
      </c>
      <c r="I110" s="194" t="s">
        <v>630</v>
      </c>
      <c r="J110" s="91">
        <v>0.3</v>
      </c>
      <c r="K110" s="133">
        <v>1</v>
      </c>
      <c r="L110" s="194" t="s">
        <v>626</v>
      </c>
      <c r="M110" s="141"/>
      <c r="N110" s="141"/>
      <c r="O110" s="194" t="s">
        <v>622</v>
      </c>
      <c r="P110" s="91"/>
      <c r="Q110" s="91"/>
      <c r="R110" s="91"/>
      <c r="S110" s="91"/>
      <c r="T110" s="91"/>
      <c r="U110" s="91"/>
      <c r="V110" s="91"/>
      <c r="W110" s="91"/>
      <c r="X110" s="91"/>
      <c r="Y110" s="91"/>
      <c r="Z110" s="91"/>
      <c r="AA110" s="287"/>
      <c r="AB110" s="133"/>
      <c r="AC110" s="91"/>
      <c r="AD110" s="133">
        <v>18</v>
      </c>
      <c r="AE110" s="133">
        <v>7.5</v>
      </c>
      <c r="AF110" s="133">
        <v>8.4</v>
      </c>
      <c r="AG110" s="133">
        <v>8.6</v>
      </c>
      <c r="AH110" s="194">
        <v>8.8</v>
      </c>
      <c r="AI110" s="134">
        <v>8.6</v>
      </c>
      <c r="AJ110" s="91"/>
    </row>
    <row r="111" spans="1:36" ht="92.25">
      <c r="A111" s="133" t="s">
        <v>1618</v>
      </c>
      <c r="B111" s="194" t="s">
        <v>2483</v>
      </c>
      <c r="C111" s="139">
        <v>42657</v>
      </c>
      <c r="D111" s="141">
        <v>0.22083333333333333</v>
      </c>
      <c r="E111" s="133">
        <v>5.5</v>
      </c>
      <c r="F111" s="194" t="s">
        <v>116</v>
      </c>
      <c r="G111" s="144" t="s">
        <v>721</v>
      </c>
      <c r="H111" s="194" t="s">
        <v>119</v>
      </c>
      <c r="I111" s="194" t="s">
        <v>630</v>
      </c>
      <c r="J111" s="91">
        <v>0.1</v>
      </c>
      <c r="K111" s="133">
        <v>1</v>
      </c>
      <c r="L111" s="194" t="s">
        <v>673</v>
      </c>
      <c r="M111" s="141">
        <v>0.5472222222222222</v>
      </c>
      <c r="N111" s="141">
        <v>0.28750000000000003</v>
      </c>
      <c r="O111" s="194" t="s">
        <v>622</v>
      </c>
      <c r="P111" s="91"/>
      <c r="Q111" s="91"/>
      <c r="R111" s="91"/>
      <c r="S111" s="91"/>
      <c r="T111" s="91"/>
      <c r="U111" s="133"/>
      <c r="V111" s="91"/>
      <c r="W111" s="91"/>
      <c r="X111" s="91"/>
      <c r="Y111" s="91"/>
      <c r="Z111" s="91"/>
      <c r="AA111" s="288" t="s">
        <v>2691</v>
      </c>
      <c r="AB111" s="133"/>
      <c r="AC111" s="91"/>
      <c r="AD111" s="133">
        <v>13.5</v>
      </c>
      <c r="AE111" s="133">
        <v>7.5</v>
      </c>
      <c r="AF111" s="133">
        <v>9.8</v>
      </c>
      <c r="AG111" s="133">
        <v>10</v>
      </c>
      <c r="AH111" s="194">
        <v>10</v>
      </c>
      <c r="AI111" s="134">
        <v>10</v>
      </c>
      <c r="AJ111" s="91"/>
    </row>
    <row r="112" spans="1:36" ht="13.5">
      <c r="A112" s="133"/>
      <c r="B112" s="133"/>
      <c r="C112" s="91"/>
      <c r="D112" s="91"/>
      <c r="E112" s="91"/>
      <c r="F112" s="91"/>
      <c r="G112" s="148"/>
      <c r="H112" s="133"/>
      <c r="I112" s="91"/>
      <c r="J112" s="91"/>
      <c r="K112" s="91"/>
      <c r="L112" s="91"/>
      <c r="M112" s="91"/>
      <c r="N112" s="91"/>
      <c r="O112" s="133"/>
      <c r="P112" s="91"/>
      <c r="Q112" s="91"/>
      <c r="R112" s="91"/>
      <c r="S112" s="91"/>
      <c r="T112" s="91"/>
      <c r="U112" s="91"/>
      <c r="V112" s="91"/>
      <c r="W112" s="91"/>
      <c r="X112" s="91"/>
      <c r="Y112" s="91"/>
      <c r="Z112" s="91"/>
      <c r="AA112" s="287"/>
      <c r="AB112" s="91"/>
      <c r="AC112" s="91"/>
      <c r="AD112" s="91"/>
      <c r="AE112" s="91"/>
      <c r="AF112" s="91"/>
      <c r="AG112" s="91"/>
      <c r="AH112" s="91"/>
      <c r="AI112" s="122"/>
      <c r="AJ112" s="91"/>
    </row>
    <row r="113" spans="1:36" ht="105">
      <c r="A113" s="133" t="s">
        <v>1632</v>
      </c>
      <c r="B113" s="194" t="s">
        <v>26</v>
      </c>
      <c r="C113" s="139">
        <v>42476</v>
      </c>
      <c r="D113" s="141">
        <v>0.2708333333333333</v>
      </c>
      <c r="E113" s="133">
        <v>16</v>
      </c>
      <c r="F113" s="194" t="s">
        <v>116</v>
      </c>
      <c r="G113" s="144" t="s">
        <v>724</v>
      </c>
      <c r="H113" s="194" t="s">
        <v>119</v>
      </c>
      <c r="I113" s="194" t="s">
        <v>625</v>
      </c>
      <c r="J113" s="91"/>
      <c r="K113" s="133">
        <v>5</v>
      </c>
      <c r="L113" s="194" t="s">
        <v>634</v>
      </c>
      <c r="M113" s="239"/>
      <c r="N113" s="91"/>
      <c r="O113" s="194"/>
      <c r="P113" s="91"/>
      <c r="Q113" s="91"/>
      <c r="R113" s="91"/>
      <c r="S113" s="91"/>
      <c r="T113" s="91"/>
      <c r="U113" s="91"/>
      <c r="V113" s="91"/>
      <c r="W113" s="91"/>
      <c r="X113" s="91"/>
      <c r="Y113" s="91"/>
      <c r="Z113" s="133"/>
      <c r="AA113" s="287" t="s">
        <v>2692</v>
      </c>
      <c r="AB113" s="196"/>
      <c r="AC113" s="91"/>
      <c r="AD113" s="133">
        <v>7</v>
      </c>
      <c r="AE113" s="133">
        <v>6.75</v>
      </c>
      <c r="AF113" s="133">
        <v>12.2</v>
      </c>
      <c r="AG113" s="133">
        <v>12</v>
      </c>
      <c r="AH113" s="133"/>
      <c r="AI113" s="122">
        <v>12.1</v>
      </c>
      <c r="AJ113" s="91"/>
    </row>
    <row r="114" spans="1:36" ht="39">
      <c r="A114" s="133" t="s">
        <v>1632</v>
      </c>
      <c r="B114" s="194" t="s">
        <v>26</v>
      </c>
      <c r="C114" s="139">
        <v>42511</v>
      </c>
      <c r="D114" s="141">
        <v>0.34375</v>
      </c>
      <c r="E114" s="133">
        <v>15</v>
      </c>
      <c r="F114" s="91" t="s">
        <v>284</v>
      </c>
      <c r="G114" s="195" t="s">
        <v>619</v>
      </c>
      <c r="H114" s="194" t="s">
        <v>1534</v>
      </c>
      <c r="I114" s="194" t="s">
        <v>625</v>
      </c>
      <c r="J114" s="133"/>
      <c r="K114" s="133">
        <v>6</v>
      </c>
      <c r="L114" s="194" t="s">
        <v>634</v>
      </c>
      <c r="M114" s="91"/>
      <c r="N114" s="91"/>
      <c r="O114" s="194" t="s">
        <v>622</v>
      </c>
      <c r="P114" s="91"/>
      <c r="Q114" s="91"/>
      <c r="R114" s="91"/>
      <c r="S114" s="91"/>
      <c r="T114" s="91"/>
      <c r="U114" s="91"/>
      <c r="V114" s="91"/>
      <c r="W114" s="91"/>
      <c r="X114" s="91"/>
      <c r="Y114" s="91"/>
      <c r="Z114" s="91"/>
      <c r="AA114" s="287" t="s">
        <v>2693</v>
      </c>
      <c r="AB114" s="133"/>
      <c r="AC114" s="91"/>
      <c r="AD114" s="133">
        <v>14.5</v>
      </c>
      <c r="AE114" s="133">
        <v>6.75</v>
      </c>
      <c r="AF114" s="133">
        <v>9.4</v>
      </c>
      <c r="AG114" s="133">
        <v>10.3</v>
      </c>
      <c r="AH114" s="194">
        <v>9.2</v>
      </c>
      <c r="AI114" s="134">
        <v>9.3</v>
      </c>
      <c r="AJ114" s="91"/>
    </row>
    <row r="115" spans="1:36" ht="39">
      <c r="A115" s="133" t="s">
        <v>1632</v>
      </c>
      <c r="B115" s="194" t="s">
        <v>17</v>
      </c>
      <c r="C115" s="197">
        <v>42540</v>
      </c>
      <c r="D115" s="141">
        <v>0.3333333333333333</v>
      </c>
      <c r="E115" s="133">
        <v>23.3</v>
      </c>
      <c r="F115" s="91"/>
      <c r="G115" s="144" t="s">
        <v>627</v>
      </c>
      <c r="H115" s="194" t="s">
        <v>119</v>
      </c>
      <c r="I115" s="194" t="s">
        <v>625</v>
      </c>
      <c r="J115" s="133"/>
      <c r="K115" s="133">
        <v>7</v>
      </c>
      <c r="L115" s="194"/>
      <c r="M115" s="91"/>
      <c r="N115" s="91"/>
      <c r="O115" s="194" t="s">
        <v>629</v>
      </c>
      <c r="P115" s="91"/>
      <c r="Q115" s="91"/>
      <c r="R115" s="91"/>
      <c r="S115" s="91"/>
      <c r="T115" s="91"/>
      <c r="U115" s="91"/>
      <c r="V115" s="91"/>
      <c r="W115" s="91"/>
      <c r="X115" s="91"/>
      <c r="Y115" s="91"/>
      <c r="Z115" s="91"/>
      <c r="AA115" s="287" t="s">
        <v>2694</v>
      </c>
      <c r="AB115" s="133"/>
      <c r="AC115" s="91"/>
      <c r="AD115" s="133">
        <v>19.2</v>
      </c>
      <c r="AE115" s="133">
        <v>7</v>
      </c>
      <c r="AF115" s="133">
        <v>8.6</v>
      </c>
      <c r="AG115" s="133"/>
      <c r="AH115" s="194"/>
      <c r="AI115" s="134">
        <v>8.6</v>
      </c>
      <c r="AJ115" s="91" t="s">
        <v>2695</v>
      </c>
    </row>
    <row r="116" spans="1:36" ht="92.25">
      <c r="A116" s="133" t="s">
        <v>1632</v>
      </c>
      <c r="B116" s="194" t="s">
        <v>17</v>
      </c>
      <c r="C116" s="139">
        <v>42575</v>
      </c>
      <c r="D116" s="141">
        <v>0.3298611111111111</v>
      </c>
      <c r="E116" s="133">
        <v>24</v>
      </c>
      <c r="F116" s="133" t="s">
        <v>58</v>
      </c>
      <c r="G116" s="144" t="s">
        <v>705</v>
      </c>
      <c r="H116" s="194" t="s">
        <v>119</v>
      </c>
      <c r="I116" s="194" t="s">
        <v>417</v>
      </c>
      <c r="J116" s="91">
        <v>0.5</v>
      </c>
      <c r="K116" s="133">
        <v>10</v>
      </c>
      <c r="L116" s="194"/>
      <c r="M116" s="91"/>
      <c r="N116" s="91"/>
      <c r="O116" s="194" t="s">
        <v>622</v>
      </c>
      <c r="P116" s="91"/>
      <c r="Q116" s="91"/>
      <c r="R116" s="91"/>
      <c r="S116" s="91"/>
      <c r="T116" s="91"/>
      <c r="U116" s="91"/>
      <c r="V116" s="91"/>
      <c r="W116" s="91"/>
      <c r="X116" s="91"/>
      <c r="Y116" s="91"/>
      <c r="Z116" s="91"/>
      <c r="AA116" s="287" t="s">
        <v>2696</v>
      </c>
      <c r="AB116" s="196"/>
      <c r="AC116" s="91"/>
      <c r="AD116" s="133"/>
      <c r="AE116" s="133">
        <v>7.1</v>
      </c>
      <c r="AF116" s="200">
        <v>7.5</v>
      </c>
      <c r="AG116" s="133">
        <v>8.2</v>
      </c>
      <c r="AH116" s="133">
        <v>8.6</v>
      </c>
      <c r="AI116" s="122">
        <v>8.2</v>
      </c>
      <c r="AJ116" s="194" t="s">
        <v>2697</v>
      </c>
    </row>
    <row r="117" spans="1:36" ht="39">
      <c r="A117" s="133" t="s">
        <v>1632</v>
      </c>
      <c r="B117" s="194" t="s">
        <v>26</v>
      </c>
      <c r="C117" s="139">
        <v>42610</v>
      </c>
      <c r="D117" s="141">
        <v>0.35555555555555557</v>
      </c>
      <c r="E117" s="133">
        <v>20.5</v>
      </c>
      <c r="F117" s="194"/>
      <c r="G117" s="195"/>
      <c r="H117" s="194" t="s">
        <v>119</v>
      </c>
      <c r="I117" s="194" t="s">
        <v>630</v>
      </c>
      <c r="J117" s="133"/>
      <c r="K117" s="133">
        <v>2</v>
      </c>
      <c r="L117" s="91" t="s">
        <v>634</v>
      </c>
      <c r="M117" s="91"/>
      <c r="N117" s="91"/>
      <c r="O117" s="194" t="s">
        <v>622</v>
      </c>
      <c r="P117" s="91"/>
      <c r="Q117" s="91"/>
      <c r="R117" s="91"/>
      <c r="S117" s="91"/>
      <c r="T117" s="91"/>
      <c r="U117" s="91"/>
      <c r="V117" s="91"/>
      <c r="W117" s="91"/>
      <c r="X117" s="91"/>
      <c r="Y117" s="91"/>
      <c r="Z117" s="91"/>
      <c r="AA117" s="288" t="s">
        <v>2698</v>
      </c>
      <c r="AB117" s="196"/>
      <c r="AC117" s="91"/>
      <c r="AD117" s="133">
        <v>24.5</v>
      </c>
      <c r="AE117" s="133">
        <v>7</v>
      </c>
      <c r="AF117" s="133">
        <v>8.6</v>
      </c>
      <c r="AG117" s="133">
        <v>10.7</v>
      </c>
      <c r="AH117" s="194">
        <v>9.2</v>
      </c>
      <c r="AI117" s="134">
        <v>8.9</v>
      </c>
      <c r="AJ117" s="91"/>
    </row>
    <row r="118" spans="1:36" ht="92.25">
      <c r="A118" s="133" t="s">
        <v>1632</v>
      </c>
      <c r="B118" s="194" t="s">
        <v>2434</v>
      </c>
      <c r="C118" s="93">
        <v>42639</v>
      </c>
      <c r="D118" s="94">
        <v>0.3125</v>
      </c>
      <c r="E118" s="133">
        <v>12.5</v>
      </c>
      <c r="F118" s="239"/>
      <c r="G118" s="246" t="s">
        <v>627</v>
      </c>
      <c r="H118" s="133" t="s">
        <v>1534</v>
      </c>
      <c r="I118" s="194" t="s">
        <v>625</v>
      </c>
      <c r="J118" s="91"/>
      <c r="K118" s="133">
        <v>2</v>
      </c>
      <c r="L118" s="194" t="s">
        <v>634</v>
      </c>
      <c r="M118" s="91"/>
      <c r="N118" s="91"/>
      <c r="O118" s="133" t="s">
        <v>629</v>
      </c>
      <c r="P118" s="91"/>
      <c r="Q118" s="91"/>
      <c r="R118" s="91"/>
      <c r="S118" s="91"/>
      <c r="T118" s="239" t="s">
        <v>551</v>
      </c>
      <c r="U118" s="91"/>
      <c r="V118" s="91"/>
      <c r="W118" s="91"/>
      <c r="X118" s="91"/>
      <c r="Y118" s="91"/>
      <c r="Z118" s="91" t="s">
        <v>538</v>
      </c>
      <c r="AA118" s="287" t="s">
        <v>2699</v>
      </c>
      <c r="AB118" s="91"/>
      <c r="AC118" s="91"/>
      <c r="AD118" s="133">
        <v>17.5</v>
      </c>
      <c r="AE118" s="133">
        <v>6.75</v>
      </c>
      <c r="AF118" s="133">
        <v>9.5</v>
      </c>
      <c r="AG118" s="133">
        <v>10.6</v>
      </c>
      <c r="AH118" s="133">
        <v>11.6</v>
      </c>
      <c r="AI118" s="122">
        <v>11.35</v>
      </c>
      <c r="AJ118" s="91"/>
    </row>
    <row r="120" spans="1:36" ht="13.5">
      <c r="A120" s="283"/>
      <c r="B120" s="283"/>
      <c r="C120" s="283"/>
      <c r="D120" s="284"/>
      <c r="E120" s="285"/>
      <c r="F120" s="286"/>
      <c r="G120" s="283"/>
      <c r="H120" s="283"/>
      <c r="I120" s="283"/>
      <c r="J120" s="283"/>
      <c r="K120" s="283"/>
      <c r="L120" s="283"/>
      <c r="M120" s="283"/>
      <c r="N120" s="283"/>
      <c r="O120" s="283"/>
      <c r="P120" s="283"/>
      <c r="Q120" s="283"/>
      <c r="R120" s="283"/>
      <c r="S120" s="283"/>
      <c r="T120" s="283"/>
      <c r="U120" s="283"/>
      <c r="V120" s="283"/>
      <c r="W120" s="283"/>
      <c r="X120" s="283"/>
      <c r="Y120" s="283"/>
      <c r="Z120" s="283"/>
      <c r="AA120" s="283"/>
      <c r="AB120" s="283"/>
      <c r="AC120" s="283"/>
      <c r="AD120" s="283"/>
      <c r="AE120" s="283"/>
      <c r="AF120" s="283"/>
      <c r="AG120" s="283"/>
      <c r="AH120" s="283"/>
      <c r="AI120" s="283"/>
      <c r="AJ120" s="283"/>
    </row>
    <row r="122" ht="13.5">
      <c r="A122" s="265" t="s">
        <v>2639</v>
      </c>
    </row>
    <row r="123" spans="1:10" ht="13.5">
      <c r="A123" s="265" t="s">
        <v>2640</v>
      </c>
      <c r="E123" s="265"/>
      <c r="H123" s="269"/>
      <c r="I123" s="269"/>
      <c r="J123" s="269"/>
    </row>
    <row r="124" spans="1:10" ht="13.5">
      <c r="A124" s="265" t="s">
        <v>2641</v>
      </c>
      <c r="E124" s="265"/>
      <c r="H124" s="269"/>
      <c r="I124" s="269"/>
      <c r="J124" s="269"/>
    </row>
    <row r="125" spans="1:17" ht="13.5">
      <c r="A125" s="270"/>
      <c r="B125" s="270"/>
      <c r="C125" s="270"/>
      <c r="D125" s="271"/>
      <c r="E125" s="270"/>
      <c r="F125" s="272"/>
      <c r="G125" s="270"/>
      <c r="H125" s="270"/>
      <c r="I125" s="270"/>
      <c r="J125" s="270"/>
      <c r="K125" s="270"/>
      <c r="L125" s="270"/>
      <c r="M125" s="270"/>
      <c r="N125" s="270"/>
      <c r="O125" s="270"/>
      <c r="P125" s="270"/>
      <c r="Q125" s="270"/>
    </row>
    <row r="126" spans="1:17" ht="69">
      <c r="A126" s="275" t="s">
        <v>2642</v>
      </c>
      <c r="B126" s="275" t="s">
        <v>2643</v>
      </c>
      <c r="C126" s="275" t="s">
        <v>2</v>
      </c>
      <c r="D126" s="276" t="s">
        <v>201</v>
      </c>
      <c r="E126" s="275" t="s">
        <v>2644</v>
      </c>
      <c r="F126" s="277" t="s">
        <v>2645</v>
      </c>
      <c r="G126" s="275" t="s">
        <v>2646</v>
      </c>
      <c r="H126" s="275" t="s">
        <v>2647</v>
      </c>
      <c r="I126" s="275" t="s">
        <v>2648</v>
      </c>
      <c r="J126" s="275" t="s">
        <v>2649</v>
      </c>
      <c r="K126" s="275" t="s">
        <v>2650</v>
      </c>
      <c r="L126" s="275" t="s">
        <v>2651</v>
      </c>
      <c r="M126" s="275" t="s">
        <v>2652</v>
      </c>
      <c r="N126" s="275" t="s">
        <v>2653</v>
      </c>
      <c r="O126" s="275" t="s">
        <v>2654</v>
      </c>
      <c r="P126" s="275" t="s">
        <v>2655</v>
      </c>
      <c r="Q126" s="275" t="s">
        <v>2656</v>
      </c>
    </row>
    <row r="127" spans="1:17" ht="13.5">
      <c r="A127" s="280"/>
      <c r="B127" s="280"/>
      <c r="C127" s="280"/>
      <c r="D127" s="281"/>
      <c r="E127" s="280"/>
      <c r="F127" s="282"/>
      <c r="G127" s="280"/>
      <c r="H127" s="280"/>
      <c r="I127" s="280"/>
      <c r="J127" s="280"/>
      <c r="K127" s="280"/>
      <c r="L127" s="280"/>
      <c r="M127" s="280"/>
      <c r="N127" s="280"/>
      <c r="O127" s="280"/>
      <c r="P127" s="280"/>
      <c r="Q127" s="280"/>
    </row>
    <row r="128" spans="1:17" ht="13.5">
      <c r="A128" s="344" t="s">
        <v>2657</v>
      </c>
      <c r="B128" s="344"/>
      <c r="C128" s="344"/>
      <c r="D128" s="344"/>
      <c r="E128" s="344"/>
      <c r="F128" s="344"/>
      <c r="G128" s="344"/>
      <c r="H128" s="344"/>
      <c r="I128" s="344"/>
      <c r="J128" s="344"/>
      <c r="K128" s="344"/>
      <c r="L128" s="344"/>
      <c r="M128" s="344"/>
      <c r="N128" s="344"/>
      <c r="O128" s="344"/>
      <c r="P128" s="344"/>
      <c r="Q128" s="344"/>
    </row>
    <row r="130" spans="1:17" ht="13.5">
      <c r="A130" s="257" t="s">
        <v>1827</v>
      </c>
      <c r="B130" s="257" t="s">
        <v>2658</v>
      </c>
      <c r="C130" s="255">
        <v>42512</v>
      </c>
      <c r="D130" s="256">
        <v>0.3263888888888889</v>
      </c>
      <c r="E130" s="257" t="s">
        <v>239</v>
      </c>
      <c r="F130" s="257"/>
      <c r="G130" s="257"/>
      <c r="H130" s="258">
        <v>15.5</v>
      </c>
      <c r="I130" s="258">
        <v>104.9</v>
      </c>
      <c r="J130" s="258">
        <v>10.5</v>
      </c>
      <c r="K130" s="257">
        <v>74</v>
      </c>
      <c r="L130" s="257"/>
      <c r="M130" s="257"/>
      <c r="N130" s="257"/>
      <c r="O130" s="257"/>
      <c r="P130" s="257">
        <v>12.1</v>
      </c>
      <c r="Q130" s="257"/>
    </row>
    <row r="131" spans="1:17" ht="13.5">
      <c r="A131" s="257" t="s">
        <v>1827</v>
      </c>
      <c r="B131" s="257" t="s">
        <v>2658</v>
      </c>
      <c r="C131" s="255">
        <v>42540</v>
      </c>
      <c r="D131" s="256">
        <v>0.3277777777777778</v>
      </c>
      <c r="E131" s="257" t="s">
        <v>239</v>
      </c>
      <c r="F131" s="257"/>
      <c r="G131" s="257"/>
      <c r="H131" s="258">
        <v>20</v>
      </c>
      <c r="I131" s="258">
        <v>92.7</v>
      </c>
      <c r="J131" s="258">
        <v>8.47</v>
      </c>
      <c r="K131" s="257">
        <v>91</v>
      </c>
      <c r="L131" s="257"/>
      <c r="M131" s="257"/>
      <c r="N131" s="257"/>
      <c r="O131" s="257"/>
      <c r="P131" s="257">
        <v>2</v>
      </c>
      <c r="Q131" s="257"/>
    </row>
    <row r="132" spans="1:17" ht="13.5">
      <c r="A132" s="257" t="s">
        <v>1827</v>
      </c>
      <c r="B132" s="257" t="s">
        <v>2658</v>
      </c>
      <c r="C132" s="255">
        <v>42540</v>
      </c>
      <c r="D132" s="256">
        <v>0.3277777777777778</v>
      </c>
      <c r="E132" s="257" t="s">
        <v>2638</v>
      </c>
      <c r="F132" s="257"/>
      <c r="G132" s="257"/>
      <c r="H132" s="258">
        <v>20</v>
      </c>
      <c r="I132" s="258">
        <v>92.7</v>
      </c>
      <c r="J132" s="258">
        <v>8.5</v>
      </c>
      <c r="K132" s="257">
        <v>91</v>
      </c>
      <c r="L132" s="257"/>
      <c r="M132" s="257"/>
      <c r="N132" s="257"/>
      <c r="O132" s="257"/>
      <c r="P132" s="257">
        <v>12.1</v>
      </c>
      <c r="Q132" s="257"/>
    </row>
    <row r="133" spans="1:17" ht="13.5">
      <c r="A133" s="257" t="s">
        <v>1827</v>
      </c>
      <c r="B133" s="257" t="s">
        <v>2658</v>
      </c>
      <c r="C133" s="255">
        <v>42575</v>
      </c>
      <c r="D133" s="256">
        <v>0.3229166666666667</v>
      </c>
      <c r="E133" s="257" t="s">
        <v>239</v>
      </c>
      <c r="F133" s="257"/>
      <c r="G133" s="257"/>
      <c r="H133" s="258">
        <v>24</v>
      </c>
      <c r="I133" s="258">
        <v>99.6</v>
      </c>
      <c r="J133" s="258">
        <v>8.2</v>
      </c>
      <c r="K133" s="257">
        <v>118</v>
      </c>
      <c r="L133" s="257"/>
      <c r="M133" s="257"/>
      <c r="N133" s="257"/>
      <c r="O133" s="257"/>
      <c r="P133" s="257">
        <v>17.3</v>
      </c>
      <c r="Q133" s="257"/>
    </row>
    <row r="134" spans="1:17" ht="13.5">
      <c r="A134" s="257" t="s">
        <v>1827</v>
      </c>
      <c r="B134" s="257" t="s">
        <v>2658</v>
      </c>
      <c r="C134" s="255">
        <v>42610</v>
      </c>
      <c r="D134" s="256">
        <v>0.3125</v>
      </c>
      <c r="E134" s="257" t="s">
        <v>239</v>
      </c>
      <c r="F134" s="257"/>
      <c r="G134" s="257"/>
      <c r="H134" s="258">
        <v>24.5</v>
      </c>
      <c r="I134" s="258">
        <v>86.2</v>
      </c>
      <c r="J134" s="258">
        <v>7.1</v>
      </c>
      <c r="K134" s="257">
        <v>163</v>
      </c>
      <c r="L134" s="257"/>
      <c r="M134" s="257"/>
      <c r="N134" s="257"/>
      <c r="O134" s="257"/>
      <c r="P134" s="257">
        <v>8.4</v>
      </c>
      <c r="Q134" s="257"/>
    </row>
    <row r="135" spans="1:17" ht="13.5">
      <c r="A135" s="257" t="s">
        <v>1827</v>
      </c>
      <c r="B135" s="257" t="s">
        <v>2658</v>
      </c>
      <c r="C135" s="255">
        <v>42638</v>
      </c>
      <c r="D135" s="256">
        <v>0.31319444444444444</v>
      </c>
      <c r="E135" s="257" t="s">
        <v>239</v>
      </c>
      <c r="F135" s="257"/>
      <c r="G135" s="257"/>
      <c r="H135" s="258">
        <v>19.5</v>
      </c>
      <c r="I135" s="258">
        <v>91.1</v>
      </c>
      <c r="J135" s="258">
        <v>8.3</v>
      </c>
      <c r="K135" s="257">
        <v>142</v>
      </c>
      <c r="L135" s="257"/>
      <c r="M135" s="257"/>
      <c r="N135" s="257"/>
      <c r="O135" s="257"/>
      <c r="P135" s="257">
        <v>8.5</v>
      </c>
      <c r="Q135" s="257"/>
    </row>
    <row r="136" spans="1:17" ht="13.5">
      <c r="A136" s="257" t="s">
        <v>1827</v>
      </c>
      <c r="B136" s="257" t="s">
        <v>2658</v>
      </c>
      <c r="C136" s="255">
        <v>42659</v>
      </c>
      <c r="D136" s="256">
        <v>0.3138888888888889</v>
      </c>
      <c r="E136" s="257" t="s">
        <v>239</v>
      </c>
      <c r="F136" s="257"/>
      <c r="G136" s="257"/>
      <c r="H136" s="258">
        <v>13</v>
      </c>
      <c r="I136" s="258">
        <v>91</v>
      </c>
      <c r="J136" s="258">
        <v>9.5</v>
      </c>
      <c r="K136" s="257">
        <v>148</v>
      </c>
      <c r="L136" s="257"/>
      <c r="M136" s="257"/>
      <c r="N136" s="257"/>
      <c r="O136" s="257"/>
      <c r="P136" s="257">
        <v>12.1</v>
      </c>
      <c r="Q136" s="257"/>
    </row>
    <row r="137" spans="1:17" ht="13.5">
      <c r="A137" s="251" t="s">
        <v>1838</v>
      </c>
      <c r="B137" s="251" t="s">
        <v>2659</v>
      </c>
      <c r="C137" s="249">
        <v>42512</v>
      </c>
      <c r="D137" s="250">
        <v>0.3125</v>
      </c>
      <c r="E137" s="251" t="s">
        <v>239</v>
      </c>
      <c r="F137" s="251"/>
      <c r="G137" s="251"/>
      <c r="H137" s="252">
        <v>15.2</v>
      </c>
      <c r="I137" s="252">
        <v>105.3</v>
      </c>
      <c r="J137" s="252">
        <v>10.6</v>
      </c>
      <c r="K137" s="251">
        <v>131</v>
      </c>
      <c r="L137" s="251"/>
      <c r="M137" s="251"/>
      <c r="N137" s="251"/>
      <c r="O137" s="251"/>
      <c r="P137" s="251">
        <v>8.5</v>
      </c>
      <c r="Q137" s="251"/>
    </row>
    <row r="138" spans="1:17" ht="13.5">
      <c r="A138" s="251" t="s">
        <v>1838</v>
      </c>
      <c r="B138" s="251" t="s">
        <v>2659</v>
      </c>
      <c r="C138" s="249">
        <v>42540</v>
      </c>
      <c r="D138" s="250">
        <v>0.3076388888888889</v>
      </c>
      <c r="E138" s="251" t="s">
        <v>239</v>
      </c>
      <c r="F138" s="251"/>
      <c r="G138" s="251"/>
      <c r="H138" s="252">
        <v>20.4</v>
      </c>
      <c r="I138" s="252">
        <v>94.5</v>
      </c>
      <c r="J138" s="252">
        <v>8.54</v>
      </c>
      <c r="K138" s="251">
        <v>97</v>
      </c>
      <c r="L138" s="251"/>
      <c r="M138" s="251"/>
      <c r="N138" s="251"/>
      <c r="O138" s="251"/>
      <c r="P138" s="251">
        <v>30.5</v>
      </c>
      <c r="Q138" s="251"/>
    </row>
    <row r="139" spans="1:17" ht="13.5">
      <c r="A139" s="251" t="s">
        <v>1838</v>
      </c>
      <c r="B139" s="251" t="s">
        <v>2659</v>
      </c>
      <c r="C139" s="249">
        <v>42575</v>
      </c>
      <c r="D139" s="250">
        <v>0.3055555555555556</v>
      </c>
      <c r="E139" s="251" t="s">
        <v>239</v>
      </c>
      <c r="F139" s="251"/>
      <c r="G139" s="251"/>
      <c r="H139" s="252">
        <v>24</v>
      </c>
      <c r="I139" s="252">
        <v>104</v>
      </c>
      <c r="J139" s="252">
        <v>8.5</v>
      </c>
      <c r="K139" s="251">
        <v>120</v>
      </c>
      <c r="L139" s="251"/>
      <c r="M139" s="251"/>
      <c r="N139" s="251"/>
      <c r="O139" s="251"/>
      <c r="P139" s="251">
        <v>12.8</v>
      </c>
      <c r="Q139" s="251"/>
    </row>
    <row r="140" spans="1:17" ht="13.5">
      <c r="A140" s="251" t="s">
        <v>1838</v>
      </c>
      <c r="B140" s="251" t="s">
        <v>2659</v>
      </c>
      <c r="C140" s="249">
        <v>42610</v>
      </c>
      <c r="D140" s="250">
        <v>0.2986111111111111</v>
      </c>
      <c r="E140" s="251" t="s">
        <v>239</v>
      </c>
      <c r="F140" s="251"/>
      <c r="G140" s="251"/>
      <c r="H140" s="252">
        <v>24.9</v>
      </c>
      <c r="I140" s="252">
        <v>90.9</v>
      </c>
      <c r="J140" s="252">
        <v>7.5</v>
      </c>
      <c r="K140" s="251">
        <v>165</v>
      </c>
      <c r="L140" s="251"/>
      <c r="M140" s="251"/>
      <c r="N140" s="251"/>
      <c r="O140" s="251"/>
      <c r="P140" s="251">
        <v>18.7</v>
      </c>
      <c r="Q140" s="251"/>
    </row>
    <row r="141" spans="1:17" ht="13.5">
      <c r="A141" s="251" t="s">
        <v>1838</v>
      </c>
      <c r="B141" s="251" t="s">
        <v>2659</v>
      </c>
      <c r="C141" s="249">
        <v>42638</v>
      </c>
      <c r="D141" s="250">
        <v>0.30416666666666664</v>
      </c>
      <c r="E141" s="251" t="s">
        <v>239</v>
      </c>
      <c r="F141" s="251"/>
      <c r="G141" s="251"/>
      <c r="H141" s="252">
        <v>19</v>
      </c>
      <c r="I141" s="252">
        <v>95</v>
      </c>
      <c r="J141" s="252">
        <v>8.8</v>
      </c>
      <c r="K141" s="251">
        <v>144</v>
      </c>
      <c r="L141" s="251"/>
      <c r="M141" s="251"/>
      <c r="N141" s="251"/>
      <c r="O141" s="251"/>
      <c r="P141" s="251">
        <v>11</v>
      </c>
      <c r="Q141" s="251"/>
    </row>
    <row r="142" spans="1:17" ht="13.5">
      <c r="A142" s="251" t="s">
        <v>1838</v>
      </c>
      <c r="B142" s="251" t="s">
        <v>2659</v>
      </c>
      <c r="C142" s="249">
        <v>42659</v>
      </c>
      <c r="D142" s="250">
        <v>0.3</v>
      </c>
      <c r="E142" s="251" t="s">
        <v>239</v>
      </c>
      <c r="F142" s="251"/>
      <c r="G142" s="251"/>
      <c r="H142" s="252">
        <v>13</v>
      </c>
      <c r="I142" s="252">
        <v>95.7</v>
      </c>
      <c r="J142" s="252">
        <v>9.9</v>
      </c>
      <c r="K142" s="251">
        <v>148</v>
      </c>
      <c r="L142" s="251"/>
      <c r="M142" s="251"/>
      <c r="N142" s="251"/>
      <c r="O142" s="251"/>
      <c r="P142" s="251">
        <v>22.3</v>
      </c>
      <c r="Q142" s="251"/>
    </row>
    <row r="143" spans="1:17" ht="13.5">
      <c r="A143" s="257" t="s">
        <v>1695</v>
      </c>
      <c r="B143" s="257" t="s">
        <v>2660</v>
      </c>
      <c r="C143" s="255">
        <v>42540</v>
      </c>
      <c r="D143" s="256">
        <v>0.3333333333333333</v>
      </c>
      <c r="E143" s="257" t="s">
        <v>239</v>
      </c>
      <c r="F143" s="257"/>
      <c r="G143" s="257"/>
      <c r="H143" s="258">
        <v>19.2</v>
      </c>
      <c r="I143" s="258">
        <v>93</v>
      </c>
      <c r="J143" s="258">
        <v>8.6</v>
      </c>
      <c r="K143" s="257">
        <v>84</v>
      </c>
      <c r="L143" s="257"/>
      <c r="M143" s="257"/>
      <c r="N143" s="257"/>
      <c r="O143" s="257"/>
      <c r="P143" s="257">
        <v>20.4</v>
      </c>
      <c r="Q143" s="257"/>
    </row>
    <row r="144" spans="1:17" ht="13.5">
      <c r="A144" s="257" t="s">
        <v>1695</v>
      </c>
      <c r="B144" s="257" t="s">
        <v>2660</v>
      </c>
      <c r="C144" s="255">
        <v>42575</v>
      </c>
      <c r="D144" s="256">
        <v>0.3298611111111111</v>
      </c>
      <c r="E144" s="257" t="s">
        <v>239</v>
      </c>
      <c r="F144" s="257"/>
      <c r="G144" s="257"/>
      <c r="H144" s="258">
        <v>25.1</v>
      </c>
      <c r="I144" s="258">
        <v>90.5</v>
      </c>
      <c r="J144" s="258">
        <v>7.5</v>
      </c>
      <c r="K144" s="257">
        <v>117</v>
      </c>
      <c r="L144" s="257"/>
      <c r="M144" s="257"/>
      <c r="N144" s="257"/>
      <c r="O144" s="257"/>
      <c r="P144" s="257">
        <v>17.3</v>
      </c>
      <c r="Q144" s="257"/>
    </row>
    <row r="145" spans="1:17" ht="13.5">
      <c r="A145" s="251" t="s">
        <v>1863</v>
      </c>
      <c r="B145" s="251" t="s">
        <v>2661</v>
      </c>
      <c r="C145" s="249">
        <v>42512</v>
      </c>
      <c r="D145" s="250">
        <v>0.3333333333333333</v>
      </c>
      <c r="E145" s="251" t="s">
        <v>239</v>
      </c>
      <c r="F145" s="251"/>
      <c r="G145" s="251"/>
      <c r="H145" s="252">
        <v>15.7</v>
      </c>
      <c r="I145" s="252">
        <v>99.5</v>
      </c>
      <c r="J145" s="252">
        <v>9.9</v>
      </c>
      <c r="K145" s="251">
        <v>68</v>
      </c>
      <c r="L145" s="251"/>
      <c r="M145" s="251"/>
      <c r="N145" s="251"/>
      <c r="O145" s="251"/>
      <c r="P145" s="251">
        <v>6.3</v>
      </c>
      <c r="Q145" s="251"/>
    </row>
    <row r="146" spans="1:17" ht="13.5">
      <c r="A146" s="251" t="s">
        <v>1863</v>
      </c>
      <c r="B146" s="251" t="s">
        <v>2661</v>
      </c>
      <c r="C146" s="249">
        <v>42540</v>
      </c>
      <c r="D146" s="250">
        <v>0.3333333333333333</v>
      </c>
      <c r="E146" s="251" t="s">
        <v>239</v>
      </c>
      <c r="F146" s="251"/>
      <c r="G146" s="251"/>
      <c r="H146" s="252">
        <v>22</v>
      </c>
      <c r="I146" s="252">
        <v>92</v>
      </c>
      <c r="J146" s="252">
        <v>8.22</v>
      </c>
      <c r="K146" s="251">
        <v>92</v>
      </c>
      <c r="L146" s="251"/>
      <c r="M146" s="251"/>
      <c r="N146" s="251"/>
      <c r="O146" s="251"/>
      <c r="P146" s="251">
        <v>7.5</v>
      </c>
      <c r="Q146" s="251"/>
    </row>
    <row r="147" spans="1:17" ht="13.5">
      <c r="A147" s="251" t="s">
        <v>1863</v>
      </c>
      <c r="B147" s="251" t="s">
        <v>2661</v>
      </c>
      <c r="C147" s="249">
        <v>42575</v>
      </c>
      <c r="D147" s="250">
        <v>0.32430555555555557</v>
      </c>
      <c r="E147" s="251" t="s">
        <v>239</v>
      </c>
      <c r="F147" s="251"/>
      <c r="G147" s="251"/>
      <c r="H147" s="252">
        <v>25.6</v>
      </c>
      <c r="I147" s="252">
        <v>96</v>
      </c>
      <c r="J147" s="252">
        <v>7.85</v>
      </c>
      <c r="K147" s="251">
        <v>110</v>
      </c>
      <c r="L147" s="251"/>
      <c r="M147" s="251"/>
      <c r="N147" s="251"/>
      <c r="O147" s="251"/>
      <c r="P147" s="251">
        <v>6.3</v>
      </c>
      <c r="Q147" s="251"/>
    </row>
    <row r="148" spans="1:17" ht="13.5">
      <c r="A148" s="251" t="s">
        <v>1863</v>
      </c>
      <c r="B148" s="251" t="s">
        <v>2661</v>
      </c>
      <c r="C148" s="249">
        <v>42575</v>
      </c>
      <c r="D148" s="250">
        <v>0.32430555555555557</v>
      </c>
      <c r="E148" s="251" t="s">
        <v>2638</v>
      </c>
      <c r="F148" s="251"/>
      <c r="G148" s="251"/>
      <c r="H148" s="252">
        <v>25.8</v>
      </c>
      <c r="I148" s="252">
        <v>95.4</v>
      </c>
      <c r="J148" s="252">
        <v>7.78</v>
      </c>
      <c r="K148" s="251">
        <v>112</v>
      </c>
      <c r="L148" s="251"/>
      <c r="M148" s="251"/>
      <c r="N148" s="251"/>
      <c r="O148" s="251"/>
      <c r="P148" s="251">
        <v>10.9</v>
      </c>
      <c r="Q148" s="251"/>
    </row>
    <row r="149" spans="1:17" ht="13.5">
      <c r="A149" s="251" t="s">
        <v>1863</v>
      </c>
      <c r="B149" s="251" t="s">
        <v>2661</v>
      </c>
      <c r="C149" s="249">
        <v>42610</v>
      </c>
      <c r="D149" s="250">
        <v>0.3194444444444444</v>
      </c>
      <c r="E149" s="251" t="s">
        <v>239</v>
      </c>
      <c r="F149" s="251"/>
      <c r="G149" s="251"/>
      <c r="H149" s="252">
        <v>24.7</v>
      </c>
      <c r="I149" s="252">
        <v>93.5</v>
      </c>
      <c r="J149" s="252">
        <v>7.8</v>
      </c>
      <c r="K149" s="251">
        <v>146</v>
      </c>
      <c r="L149" s="251"/>
      <c r="M149" s="251"/>
      <c r="N149" s="251"/>
      <c r="O149" s="251"/>
      <c r="P149" s="251">
        <v>11</v>
      </c>
      <c r="Q149" s="251"/>
    </row>
    <row r="150" spans="1:17" ht="13.5">
      <c r="A150" s="251" t="s">
        <v>1863</v>
      </c>
      <c r="B150" s="251" t="s">
        <v>2661</v>
      </c>
      <c r="C150" s="249">
        <v>42638</v>
      </c>
      <c r="D150" s="250">
        <v>0.3298611111111111</v>
      </c>
      <c r="E150" s="251" t="s">
        <v>239</v>
      </c>
      <c r="F150" s="251"/>
      <c r="G150" s="251"/>
      <c r="H150" s="252">
        <v>19.3</v>
      </c>
      <c r="I150" s="252">
        <v>89.5</v>
      </c>
      <c r="J150" s="252">
        <v>8.1</v>
      </c>
      <c r="K150" s="251">
        <v>148</v>
      </c>
      <c r="L150" s="251"/>
      <c r="M150" s="251"/>
      <c r="N150" s="251"/>
      <c r="O150" s="251"/>
      <c r="P150" s="251">
        <v>6.3</v>
      </c>
      <c r="Q150" s="251"/>
    </row>
    <row r="151" spans="1:17" ht="13.5">
      <c r="A151" s="251" t="s">
        <v>1863</v>
      </c>
      <c r="B151" s="251" t="s">
        <v>2661</v>
      </c>
      <c r="C151" s="249">
        <v>42659</v>
      </c>
      <c r="D151" s="250">
        <v>0.3263888888888889</v>
      </c>
      <c r="E151" s="251" t="s">
        <v>239</v>
      </c>
      <c r="F151" s="251"/>
      <c r="G151" s="251"/>
      <c r="H151" s="252">
        <v>10.1</v>
      </c>
      <c r="I151" s="252">
        <v>90.9</v>
      </c>
      <c r="J151" s="252">
        <v>9.5</v>
      </c>
      <c r="K151" s="251">
        <v>138</v>
      </c>
      <c r="L151" s="251"/>
      <c r="M151" s="251"/>
      <c r="N151" s="251"/>
      <c r="O151" s="251"/>
      <c r="P151" s="251">
        <v>22.8</v>
      </c>
      <c r="Q151" s="251"/>
    </row>
    <row r="152" spans="1:17" ht="13.5">
      <c r="A152" s="257" t="s">
        <v>1802</v>
      </c>
      <c r="B152" s="257" t="s">
        <v>2662</v>
      </c>
      <c r="C152" s="255">
        <v>42512</v>
      </c>
      <c r="D152" s="256">
        <v>0.3159722222222222</v>
      </c>
      <c r="E152" s="257" t="s">
        <v>239</v>
      </c>
      <c r="F152" s="257"/>
      <c r="G152" s="257"/>
      <c r="H152" s="258">
        <v>15.7</v>
      </c>
      <c r="I152" s="258">
        <v>99.4</v>
      </c>
      <c r="J152" s="258">
        <v>9.9</v>
      </c>
      <c r="K152" s="257">
        <v>68</v>
      </c>
      <c r="L152" s="257"/>
      <c r="M152" s="257"/>
      <c r="N152" s="257"/>
      <c r="O152" s="257"/>
      <c r="P152" s="257">
        <v>13.5</v>
      </c>
      <c r="Q152" s="257"/>
    </row>
    <row r="153" spans="1:17" ht="13.5">
      <c r="A153" s="257" t="s">
        <v>1802</v>
      </c>
      <c r="B153" s="257" t="s">
        <v>2662</v>
      </c>
      <c r="C153" s="255">
        <v>42540</v>
      </c>
      <c r="D153" s="256">
        <v>0.31805555555555554</v>
      </c>
      <c r="E153" s="257" t="s">
        <v>239</v>
      </c>
      <c r="F153" s="257"/>
      <c r="G153" s="257"/>
      <c r="H153" s="258">
        <v>19</v>
      </c>
      <c r="I153" s="258">
        <v>92</v>
      </c>
      <c r="J153" s="258">
        <v>8.3</v>
      </c>
      <c r="K153" s="257">
        <v>92</v>
      </c>
      <c r="L153" s="257"/>
      <c r="M153" s="257"/>
      <c r="N153" s="257"/>
      <c r="O153" s="257"/>
      <c r="P153" s="257">
        <v>5.2</v>
      </c>
      <c r="Q153" s="257"/>
    </row>
    <row r="154" spans="1:17" ht="13.5">
      <c r="A154" s="257" t="s">
        <v>1802</v>
      </c>
      <c r="B154" s="257" t="s">
        <v>2662</v>
      </c>
      <c r="C154" s="255">
        <v>42575</v>
      </c>
      <c r="D154" s="256">
        <v>0.30833333333333335</v>
      </c>
      <c r="E154" s="257" t="s">
        <v>239</v>
      </c>
      <c r="F154" s="257"/>
      <c r="G154" s="257"/>
      <c r="H154" s="258">
        <v>24.8</v>
      </c>
      <c r="I154" s="258">
        <v>95.7</v>
      </c>
      <c r="J154" s="258">
        <v>7.78</v>
      </c>
      <c r="K154" s="257">
        <v>112</v>
      </c>
      <c r="L154" s="257"/>
      <c r="M154" s="257"/>
      <c r="N154" s="257"/>
      <c r="O154" s="257"/>
      <c r="P154" s="257">
        <v>5.2</v>
      </c>
      <c r="Q154" s="257"/>
    </row>
    <row r="155" spans="1:17" ht="13.5">
      <c r="A155" s="257" t="s">
        <v>1802</v>
      </c>
      <c r="B155" s="257" t="s">
        <v>2662</v>
      </c>
      <c r="C155" s="255">
        <v>42610</v>
      </c>
      <c r="D155" s="256">
        <v>0.2951388888888889</v>
      </c>
      <c r="E155" s="257" t="s">
        <v>239</v>
      </c>
      <c r="F155" s="257"/>
      <c r="G155" s="257"/>
      <c r="H155" s="258">
        <v>25</v>
      </c>
      <c r="I155" s="258">
        <v>93.7</v>
      </c>
      <c r="J155" s="258">
        <v>7.7</v>
      </c>
      <c r="K155" s="257">
        <v>154</v>
      </c>
      <c r="L155" s="257"/>
      <c r="M155" s="257"/>
      <c r="N155" s="257"/>
      <c r="O155" s="257"/>
      <c r="P155" s="257">
        <v>6.3</v>
      </c>
      <c r="Q155" s="257"/>
    </row>
    <row r="156" spans="1:17" ht="13.5">
      <c r="A156" s="257" t="s">
        <v>1802</v>
      </c>
      <c r="B156" s="257" t="s">
        <v>2662</v>
      </c>
      <c r="C156" s="255">
        <v>42638</v>
      </c>
      <c r="D156" s="256">
        <v>0.3125</v>
      </c>
      <c r="E156" s="257" t="s">
        <v>239</v>
      </c>
      <c r="F156" s="257"/>
      <c r="G156" s="257"/>
      <c r="H156" s="258">
        <v>16.8</v>
      </c>
      <c r="I156" s="258">
        <v>90.9</v>
      </c>
      <c r="J156" s="258">
        <v>8.3</v>
      </c>
      <c r="K156" s="257">
        <v>149</v>
      </c>
      <c r="L156" s="257"/>
      <c r="M156" s="257"/>
      <c r="N156" s="257"/>
      <c r="O156" s="257"/>
      <c r="P156" s="257">
        <v>4.1</v>
      </c>
      <c r="Q156" s="257"/>
    </row>
    <row r="157" spans="1:17" ht="13.5">
      <c r="A157" s="257" t="s">
        <v>1802</v>
      </c>
      <c r="B157" s="257" t="s">
        <v>2662</v>
      </c>
      <c r="C157" s="255">
        <v>42659</v>
      </c>
      <c r="D157" s="256">
        <v>0.3090277777777778</v>
      </c>
      <c r="E157" s="257" t="s">
        <v>239</v>
      </c>
      <c r="F157" s="257"/>
      <c r="G157" s="257"/>
      <c r="H157" s="258">
        <v>9.6</v>
      </c>
      <c r="I157" s="258">
        <v>90.4</v>
      </c>
      <c r="J157" s="258">
        <v>9.7</v>
      </c>
      <c r="K157" s="257">
        <v>138</v>
      </c>
      <c r="L157" s="257"/>
      <c r="M157" s="257"/>
      <c r="N157" s="257"/>
      <c r="O157" s="257"/>
      <c r="P157" s="257">
        <v>17.3</v>
      </c>
      <c r="Q157" s="257"/>
    </row>
    <row r="158" spans="1:17" ht="13.5">
      <c r="A158" s="257" t="s">
        <v>1802</v>
      </c>
      <c r="B158" s="257" t="s">
        <v>2662</v>
      </c>
      <c r="C158" s="255">
        <v>42659</v>
      </c>
      <c r="D158" s="256">
        <v>0.3090277777777778</v>
      </c>
      <c r="E158" s="257" t="s">
        <v>2638</v>
      </c>
      <c r="F158" s="257"/>
      <c r="G158" s="257"/>
      <c r="H158" s="258">
        <v>10.1</v>
      </c>
      <c r="I158" s="258">
        <v>95</v>
      </c>
      <c r="J158" s="258">
        <v>9.8</v>
      </c>
      <c r="K158" s="257">
        <v>139</v>
      </c>
      <c r="L158" s="257"/>
      <c r="M158" s="257"/>
      <c r="N158" s="257"/>
      <c r="O158" s="257"/>
      <c r="P158" s="257">
        <v>22.1</v>
      </c>
      <c r="Q158" s="257"/>
    </row>
    <row r="159" spans="1:17" ht="13.5">
      <c r="A159" s="261" t="s">
        <v>2663</v>
      </c>
      <c r="B159" s="261" t="s">
        <v>2664</v>
      </c>
      <c r="C159" s="259">
        <v>42512</v>
      </c>
      <c r="D159" s="260">
        <v>0.3090277777777778</v>
      </c>
      <c r="E159" s="261" t="s">
        <v>239</v>
      </c>
      <c r="F159" s="261"/>
      <c r="G159" s="261"/>
      <c r="H159" s="262">
        <v>15.7</v>
      </c>
      <c r="I159" s="262">
        <v>101</v>
      </c>
      <c r="J159" s="262">
        <v>10.1</v>
      </c>
      <c r="K159" s="261">
        <v>67</v>
      </c>
      <c r="L159" s="261"/>
      <c r="M159" s="261"/>
      <c r="N159" s="261"/>
      <c r="O159" s="261"/>
      <c r="P159" s="261">
        <v>13.4</v>
      </c>
      <c r="Q159" s="261"/>
    </row>
    <row r="160" spans="1:17" ht="13.5">
      <c r="A160" s="261" t="s">
        <v>2663</v>
      </c>
      <c r="B160" s="261" t="s">
        <v>2664</v>
      </c>
      <c r="C160" s="259">
        <v>42540</v>
      </c>
      <c r="D160" s="260">
        <v>0.2986111111111111</v>
      </c>
      <c r="E160" s="261" t="s">
        <v>239</v>
      </c>
      <c r="F160" s="261"/>
      <c r="G160" s="261"/>
      <c r="H160" s="262">
        <v>19</v>
      </c>
      <c r="I160" s="262">
        <v>92.5</v>
      </c>
      <c r="J160" s="262">
        <v>8.34</v>
      </c>
      <c r="K160" s="261">
        <v>94</v>
      </c>
      <c r="L160" s="261"/>
      <c r="M160" s="261"/>
      <c r="N160" s="261"/>
      <c r="O160" s="261"/>
      <c r="P160" s="261">
        <v>9.8</v>
      </c>
      <c r="Q160" s="261"/>
    </row>
    <row r="161" spans="1:17" ht="13.5">
      <c r="A161" s="261" t="s">
        <v>2663</v>
      </c>
      <c r="B161" s="261" t="s">
        <v>2664</v>
      </c>
      <c r="C161" s="259">
        <v>42575</v>
      </c>
      <c r="D161" s="260">
        <v>0.30277777777777776</v>
      </c>
      <c r="E161" s="261" t="s">
        <v>239</v>
      </c>
      <c r="F161" s="261"/>
      <c r="G161" s="261"/>
      <c r="H161" s="262">
        <v>25.1</v>
      </c>
      <c r="I161" s="262">
        <v>95.6</v>
      </c>
      <c r="J161" s="262">
        <v>7.69</v>
      </c>
      <c r="K161" s="261">
        <v>111</v>
      </c>
      <c r="L161" s="261"/>
      <c r="M161" s="261"/>
      <c r="N161" s="261"/>
      <c r="O161" s="261"/>
      <c r="P161" s="261">
        <v>13.5</v>
      </c>
      <c r="Q161" s="261"/>
    </row>
    <row r="162" spans="1:17" ht="13.5">
      <c r="A162" s="261" t="s">
        <v>2663</v>
      </c>
      <c r="B162" s="261" t="s">
        <v>2664</v>
      </c>
      <c r="C162" s="259">
        <v>42610</v>
      </c>
      <c r="D162" s="260">
        <v>0.28125</v>
      </c>
      <c r="E162" s="261" t="s">
        <v>239</v>
      </c>
      <c r="F162" s="261"/>
      <c r="G162" s="261"/>
      <c r="H162" s="262">
        <v>24.5</v>
      </c>
      <c r="I162" s="262">
        <v>94.3</v>
      </c>
      <c r="J162" s="262">
        <v>7.8</v>
      </c>
      <c r="K162" s="261">
        <v>145</v>
      </c>
      <c r="L162" s="261"/>
      <c r="M162" s="261"/>
      <c r="N162" s="261"/>
      <c r="O162" s="261"/>
      <c r="P162" s="261">
        <v>7.4</v>
      </c>
      <c r="Q162" s="261"/>
    </row>
    <row r="163" spans="1:17" ht="13.5">
      <c r="A163" s="261" t="s">
        <v>2663</v>
      </c>
      <c r="B163" s="261" t="s">
        <v>2664</v>
      </c>
      <c r="C163" s="259">
        <v>42610</v>
      </c>
      <c r="D163" s="260">
        <v>0.28125</v>
      </c>
      <c r="E163" s="261" t="s">
        <v>2638</v>
      </c>
      <c r="F163" s="261"/>
      <c r="G163" s="261"/>
      <c r="H163" s="262">
        <v>24.5</v>
      </c>
      <c r="I163" s="262">
        <v>94.7</v>
      </c>
      <c r="J163" s="262">
        <v>7.7</v>
      </c>
      <c r="K163" s="261">
        <v>153</v>
      </c>
      <c r="L163" s="261"/>
      <c r="M163" s="261"/>
      <c r="N163" s="261"/>
      <c r="O163" s="261"/>
      <c r="P163" s="261">
        <v>7.5</v>
      </c>
      <c r="Q163" s="261"/>
    </row>
    <row r="164" spans="1:17" ht="13.5">
      <c r="A164" s="261" t="s">
        <v>2663</v>
      </c>
      <c r="B164" s="261" t="s">
        <v>2664</v>
      </c>
      <c r="C164" s="259">
        <v>42638</v>
      </c>
      <c r="D164" s="260">
        <v>0.2951388888888889</v>
      </c>
      <c r="E164" s="261" t="s">
        <v>239</v>
      </c>
      <c r="F164" s="261"/>
      <c r="G164" s="261"/>
      <c r="H164" s="262">
        <v>19.9</v>
      </c>
      <c r="I164" s="262">
        <v>88.4</v>
      </c>
      <c r="J164" s="262">
        <v>8</v>
      </c>
      <c r="K164" s="261">
        <v>143</v>
      </c>
      <c r="L164" s="261"/>
      <c r="M164" s="261"/>
      <c r="N164" s="261"/>
      <c r="O164" s="261"/>
      <c r="P164" s="261">
        <v>1</v>
      </c>
      <c r="Q164" s="261"/>
    </row>
    <row r="165" spans="1:17" ht="13.5">
      <c r="A165" s="261" t="s">
        <v>2663</v>
      </c>
      <c r="B165" s="261" t="s">
        <v>2664</v>
      </c>
      <c r="C165" s="259">
        <v>42638</v>
      </c>
      <c r="D165" s="260">
        <v>0.2951388888888889</v>
      </c>
      <c r="E165" s="261" t="s">
        <v>2638</v>
      </c>
      <c r="F165" s="261"/>
      <c r="G165" s="261"/>
      <c r="H165" s="262">
        <v>19.8</v>
      </c>
      <c r="I165" s="262">
        <v>88.3</v>
      </c>
      <c r="J165" s="262">
        <v>8</v>
      </c>
      <c r="K165" s="261">
        <v>135</v>
      </c>
      <c r="L165" s="261"/>
      <c r="M165" s="261"/>
      <c r="N165" s="261"/>
      <c r="O165" s="261"/>
      <c r="P165" s="261">
        <v>4.1</v>
      </c>
      <c r="Q165" s="261"/>
    </row>
    <row r="166" spans="1:17" ht="13.5">
      <c r="A166" s="261" t="s">
        <v>2663</v>
      </c>
      <c r="B166" s="261" t="s">
        <v>2664</v>
      </c>
      <c r="C166" s="259">
        <v>42659</v>
      </c>
      <c r="D166" s="260">
        <v>0.2986111111111111</v>
      </c>
      <c r="E166" s="261" t="s">
        <v>239</v>
      </c>
      <c r="F166" s="261"/>
      <c r="G166" s="261"/>
      <c r="H166" s="262">
        <v>9.9</v>
      </c>
      <c r="I166" s="262">
        <v>90.8</v>
      </c>
      <c r="J166" s="262">
        <v>9.5</v>
      </c>
      <c r="K166" s="261">
        <v>137</v>
      </c>
      <c r="L166" s="261"/>
      <c r="M166" s="261"/>
      <c r="N166" s="261"/>
      <c r="O166" s="261"/>
      <c r="P166" s="261">
        <v>15.6</v>
      </c>
      <c r="Q166" s="261"/>
    </row>
    <row r="167" spans="1:17" ht="13.5">
      <c r="A167" s="257" t="s">
        <v>1740</v>
      </c>
      <c r="B167" s="257" t="s">
        <v>2665</v>
      </c>
      <c r="C167" s="255">
        <v>42512</v>
      </c>
      <c r="D167" s="256">
        <v>0.28125</v>
      </c>
      <c r="E167" s="257" t="s">
        <v>239</v>
      </c>
      <c r="F167" s="257"/>
      <c r="G167" s="257"/>
      <c r="H167" s="258">
        <v>15.3</v>
      </c>
      <c r="I167" s="258">
        <v>98.3</v>
      </c>
      <c r="J167" s="258">
        <v>9.8</v>
      </c>
      <c r="K167" s="257">
        <v>70</v>
      </c>
      <c r="L167" s="257"/>
      <c r="M167" s="257"/>
      <c r="N167" s="257"/>
      <c r="O167" s="257"/>
      <c r="P167" s="257">
        <v>27.9</v>
      </c>
      <c r="Q167" s="257"/>
    </row>
    <row r="168" spans="1:17" ht="13.5">
      <c r="A168" s="257" t="s">
        <v>1740</v>
      </c>
      <c r="B168" s="257" t="s">
        <v>2665</v>
      </c>
      <c r="C168" s="255">
        <v>42512</v>
      </c>
      <c r="D168" s="256">
        <v>0.28125</v>
      </c>
      <c r="E168" s="257" t="s">
        <v>2638</v>
      </c>
      <c r="F168" s="257"/>
      <c r="G168" s="257"/>
      <c r="H168" s="258">
        <v>15.3</v>
      </c>
      <c r="I168" s="258">
        <v>98.3</v>
      </c>
      <c r="J168" s="258">
        <v>9.8</v>
      </c>
      <c r="K168" s="257">
        <v>70</v>
      </c>
      <c r="L168" s="257"/>
      <c r="M168" s="257"/>
      <c r="N168" s="257"/>
      <c r="O168" s="257"/>
      <c r="P168" s="257">
        <v>12.2</v>
      </c>
      <c r="Q168" s="257"/>
    </row>
    <row r="169" spans="1:17" ht="13.5">
      <c r="A169" s="257" t="s">
        <v>1740</v>
      </c>
      <c r="B169" s="257" t="s">
        <v>2665</v>
      </c>
      <c r="C169" s="255">
        <v>42540</v>
      </c>
      <c r="D169" s="256">
        <v>0.2708333333333333</v>
      </c>
      <c r="E169" s="257" t="s">
        <v>239</v>
      </c>
      <c r="F169" s="257"/>
      <c r="G169" s="257"/>
      <c r="H169" s="258">
        <v>20</v>
      </c>
      <c r="I169" s="258">
        <v>94</v>
      </c>
      <c r="J169" s="258">
        <v>8.36</v>
      </c>
      <c r="K169" s="257">
        <v>95</v>
      </c>
      <c r="L169" s="257"/>
      <c r="M169" s="257"/>
      <c r="N169" s="257"/>
      <c r="O169" s="257"/>
      <c r="P169" s="257">
        <v>8.5</v>
      </c>
      <c r="Q169" s="257"/>
    </row>
    <row r="170" spans="1:17" ht="13.5">
      <c r="A170" s="257" t="s">
        <v>1740</v>
      </c>
      <c r="B170" s="257" t="s">
        <v>2665</v>
      </c>
      <c r="C170" s="255">
        <v>42575</v>
      </c>
      <c r="D170" s="256">
        <v>0.2777777777777778</v>
      </c>
      <c r="E170" s="257" t="s">
        <v>239</v>
      </c>
      <c r="F170" s="257"/>
      <c r="G170" s="257"/>
      <c r="H170" s="258">
        <v>22.7</v>
      </c>
      <c r="I170" s="258">
        <v>97.7</v>
      </c>
      <c r="J170" s="258">
        <v>7.89</v>
      </c>
      <c r="K170" s="257">
        <v>111</v>
      </c>
      <c r="L170" s="257"/>
      <c r="M170" s="257"/>
      <c r="N170" s="257"/>
      <c r="O170" s="257"/>
      <c r="P170" s="257">
        <v>12</v>
      </c>
      <c r="Q170" s="263"/>
    </row>
    <row r="171" spans="1:17" ht="13.5">
      <c r="A171" s="257" t="s">
        <v>1740</v>
      </c>
      <c r="B171" s="257" t="s">
        <v>2665</v>
      </c>
      <c r="C171" s="255">
        <v>42610</v>
      </c>
      <c r="D171" s="256">
        <v>0.2604166666666667</v>
      </c>
      <c r="E171" s="257" t="s">
        <v>239</v>
      </c>
      <c r="F171" s="257"/>
      <c r="G171" s="257"/>
      <c r="H171" s="258">
        <v>24.5</v>
      </c>
      <c r="I171" s="258">
        <v>86.7</v>
      </c>
      <c r="J171" s="258">
        <v>7.6</v>
      </c>
      <c r="K171" s="257">
        <v>152</v>
      </c>
      <c r="L171" s="257"/>
      <c r="M171" s="257"/>
      <c r="N171" s="257"/>
      <c r="O171" s="257"/>
      <c r="P171" s="257">
        <v>20.1</v>
      </c>
      <c r="Q171" s="263"/>
    </row>
    <row r="172" spans="1:17" ht="13.5">
      <c r="A172" s="257" t="s">
        <v>1740</v>
      </c>
      <c r="B172" s="257" t="s">
        <v>2665</v>
      </c>
      <c r="C172" s="255">
        <v>42638</v>
      </c>
      <c r="D172" s="256">
        <v>0.2708333333333333</v>
      </c>
      <c r="E172" s="257" t="s">
        <v>239</v>
      </c>
      <c r="F172" s="257"/>
      <c r="G172" s="257"/>
      <c r="H172" s="258">
        <v>18</v>
      </c>
      <c r="I172" s="258">
        <v>88.8</v>
      </c>
      <c r="J172" s="258">
        <v>8.3</v>
      </c>
      <c r="K172" s="257">
        <v>123</v>
      </c>
      <c r="L172" s="257"/>
      <c r="M172" s="257"/>
      <c r="N172" s="257"/>
      <c r="O172" s="257"/>
      <c r="P172" s="257">
        <v>9.7</v>
      </c>
      <c r="Q172" s="263"/>
    </row>
    <row r="173" spans="1:17" ht="13.5">
      <c r="A173" s="257" t="s">
        <v>1740</v>
      </c>
      <c r="B173" s="257" t="s">
        <v>2665</v>
      </c>
      <c r="C173" s="255">
        <v>42659</v>
      </c>
      <c r="D173" s="256">
        <v>0.28125</v>
      </c>
      <c r="E173" s="257" t="s">
        <v>239</v>
      </c>
      <c r="F173" s="257"/>
      <c r="G173" s="257"/>
      <c r="H173" s="258">
        <v>13.3</v>
      </c>
      <c r="I173" s="258">
        <v>95.5</v>
      </c>
      <c r="J173" s="258">
        <v>10.1</v>
      </c>
      <c r="K173" s="257">
        <v>132</v>
      </c>
      <c r="L173" s="257"/>
      <c r="M173" s="257"/>
      <c r="N173" s="257"/>
      <c r="O173" s="257"/>
      <c r="P173" s="257">
        <v>71.7</v>
      </c>
      <c r="Q173" s="263"/>
    </row>
    <row r="174" spans="1:17" ht="13.5">
      <c r="A174" s="251" t="s">
        <v>2666</v>
      </c>
      <c r="B174" s="251" t="s">
        <v>2667</v>
      </c>
      <c r="C174" s="249">
        <v>42512</v>
      </c>
      <c r="D174" s="250">
        <v>0.2902777777777778</v>
      </c>
      <c r="E174" s="251" t="s">
        <v>239</v>
      </c>
      <c r="F174" s="251"/>
      <c r="G174" s="251"/>
      <c r="H174" s="252">
        <v>15</v>
      </c>
      <c r="I174" s="252">
        <v>102.8</v>
      </c>
      <c r="J174" s="252">
        <v>10.3</v>
      </c>
      <c r="K174" s="251">
        <v>82</v>
      </c>
      <c r="L174" s="251"/>
      <c r="M174" s="251"/>
      <c r="N174" s="251"/>
      <c r="O174" s="251"/>
      <c r="P174" s="251">
        <v>36.4</v>
      </c>
      <c r="Q174" s="264"/>
    </row>
    <row r="175" spans="1:17" ht="13.5">
      <c r="A175" s="251" t="s">
        <v>2666</v>
      </c>
      <c r="B175" s="251" t="s">
        <v>2667</v>
      </c>
      <c r="C175" s="249">
        <v>42540</v>
      </c>
      <c r="D175" s="250">
        <v>0.2847222222222222</v>
      </c>
      <c r="E175" s="251" t="s">
        <v>239</v>
      </c>
      <c r="F175" s="251"/>
      <c r="G175" s="251"/>
      <c r="H175" s="252">
        <v>20</v>
      </c>
      <c r="I175" s="252">
        <v>93.7</v>
      </c>
      <c r="J175" s="252">
        <v>8.5</v>
      </c>
      <c r="K175" s="251">
        <v>98</v>
      </c>
      <c r="L175" s="251"/>
      <c r="M175" s="251"/>
      <c r="N175" s="251"/>
      <c r="O175" s="251"/>
      <c r="P175" s="251">
        <v>7.5</v>
      </c>
      <c r="Q175" s="264"/>
    </row>
    <row r="176" spans="1:17" ht="13.5">
      <c r="A176" s="251" t="s">
        <v>2666</v>
      </c>
      <c r="B176" s="251" t="s">
        <v>2667</v>
      </c>
      <c r="C176" s="249">
        <v>42575</v>
      </c>
      <c r="D176" s="250">
        <v>0.2847222222222222</v>
      </c>
      <c r="E176" s="251" t="s">
        <v>239</v>
      </c>
      <c r="F176" s="251"/>
      <c r="G176" s="251"/>
      <c r="H176" s="252">
        <v>24</v>
      </c>
      <c r="I176" s="252">
        <v>92.4</v>
      </c>
      <c r="J176" s="252">
        <v>7.6</v>
      </c>
      <c r="K176" s="251">
        <v>130</v>
      </c>
      <c r="L176" s="251"/>
      <c r="M176" s="251"/>
      <c r="N176" s="251"/>
      <c r="O176" s="251"/>
      <c r="P176" s="251">
        <v>32.3</v>
      </c>
      <c r="Q176" s="264"/>
    </row>
    <row r="177" spans="1:17" ht="13.5">
      <c r="A177" s="251" t="s">
        <v>2666</v>
      </c>
      <c r="B177" s="251" t="s">
        <v>2667</v>
      </c>
      <c r="C177" s="249">
        <v>42610</v>
      </c>
      <c r="D177" s="250">
        <v>0.28125</v>
      </c>
      <c r="E177" s="251" t="s">
        <v>239</v>
      </c>
      <c r="F177" s="251"/>
      <c r="G177" s="251"/>
      <c r="H177" s="252">
        <v>24</v>
      </c>
      <c r="I177" s="252">
        <v>90.1</v>
      </c>
      <c r="J177" s="252">
        <v>7.5</v>
      </c>
      <c r="K177" s="251">
        <v>160</v>
      </c>
      <c r="L177" s="251"/>
      <c r="M177" s="251"/>
      <c r="N177" s="251"/>
      <c r="O177" s="251"/>
      <c r="P177" s="251">
        <v>12.1</v>
      </c>
      <c r="Q177" s="264"/>
    </row>
    <row r="178" spans="1:17" ht="13.5">
      <c r="A178" s="251" t="s">
        <v>2666</v>
      </c>
      <c r="B178" s="251" t="s">
        <v>2667</v>
      </c>
      <c r="C178" s="249">
        <v>42610</v>
      </c>
      <c r="D178" s="250">
        <v>0.28125</v>
      </c>
      <c r="E178" s="251" t="s">
        <v>2638</v>
      </c>
      <c r="F178" s="251"/>
      <c r="G178" s="251"/>
      <c r="H178" s="251"/>
      <c r="I178" s="251"/>
      <c r="J178" s="251"/>
      <c r="K178" s="251"/>
      <c r="L178" s="251"/>
      <c r="M178" s="251"/>
      <c r="N178" s="251"/>
      <c r="O178" s="251"/>
      <c r="P178" s="251">
        <v>12</v>
      </c>
      <c r="Q178" s="264"/>
    </row>
    <row r="179" spans="1:17" ht="13.5">
      <c r="A179" s="251" t="s">
        <v>2666</v>
      </c>
      <c r="B179" s="251" t="s">
        <v>2667</v>
      </c>
      <c r="C179" s="249">
        <v>42638</v>
      </c>
      <c r="D179" s="250">
        <v>0.2881944444444444</v>
      </c>
      <c r="E179" s="251" t="s">
        <v>239</v>
      </c>
      <c r="F179" s="251"/>
      <c r="G179" s="251"/>
      <c r="H179" s="252">
        <v>19</v>
      </c>
      <c r="I179" s="252">
        <v>88.9</v>
      </c>
      <c r="J179" s="252">
        <v>8.3</v>
      </c>
      <c r="K179" s="251">
        <v>145</v>
      </c>
      <c r="L179" s="251"/>
      <c r="M179" s="251"/>
      <c r="N179" s="251"/>
      <c r="O179" s="251"/>
      <c r="P179" s="251">
        <v>19.9</v>
      </c>
      <c r="Q179" s="264"/>
    </row>
    <row r="180" spans="1:17" ht="13.5">
      <c r="A180" s="251" t="s">
        <v>2666</v>
      </c>
      <c r="B180" s="251" t="s">
        <v>2667</v>
      </c>
      <c r="C180" s="249">
        <v>42659</v>
      </c>
      <c r="D180" s="250">
        <v>0.2826388888888889</v>
      </c>
      <c r="E180" s="251" t="s">
        <v>239</v>
      </c>
      <c r="F180" s="251"/>
      <c r="G180" s="251"/>
      <c r="H180" s="252">
        <v>13</v>
      </c>
      <c r="I180" s="252">
        <v>98</v>
      </c>
      <c r="J180" s="252">
        <v>10.3</v>
      </c>
      <c r="K180" s="251">
        <v>145</v>
      </c>
      <c r="L180" s="251"/>
      <c r="M180" s="251"/>
      <c r="N180" s="251"/>
      <c r="O180" s="251"/>
      <c r="P180" s="251">
        <v>82.3</v>
      </c>
      <c r="Q180" s="264"/>
    </row>
  </sheetData>
  <sheetProtection/>
  <mergeCells count="2">
    <mergeCell ref="A7:Q7"/>
    <mergeCell ref="A128:Q128"/>
  </mergeCells>
  <dataValidations count="5">
    <dataValidation type="list" allowBlank="1" showInputMessage="1" showErrorMessage="1" sqref="F63:F118">
      <formula1>"N,NE,E,SE,S,SW,W,NW"</formula1>
    </dataValidation>
    <dataValidation type="list" allowBlank="1" showInputMessage="1" showErrorMessage="1" sqref="O63:O118">
      <formula1>"Calm,Ripple,Waves,Whitecaps"</formula1>
    </dataValidation>
    <dataValidation type="list" allowBlank="1" showInputMessage="1" showErrorMessage="1" sqref="L63:L118">
      <formula1>"High,High ebb,Ebb,Low ebb,Low,Low flood,Flood,High flood,N/A"</formula1>
    </dataValidation>
    <dataValidation type="list" allowBlank="1" showInputMessage="1" showErrorMessage="1" sqref="I63:I118">
      <formula1>"None,Light,Heavy"</formula1>
    </dataValidation>
    <dataValidation type="list" allowBlank="1" showInputMessage="1" showErrorMessage="1" sqref="H63:H118">
      <formula1>"Clear,Overcast,Steady rain,Fog/haze,Partly cloudy,Drizzle,Downpour,Snow"</formula1>
    </dataValidation>
  </dataValidation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AJ132"/>
  <sheetViews>
    <sheetView zoomScalePageLayoutView="0" workbookViewId="0" topLeftCell="A1">
      <selection activeCell="A1" sqref="A1"/>
    </sheetView>
  </sheetViews>
  <sheetFormatPr defaultColWidth="9.140625" defaultRowHeight="12.75"/>
  <cols>
    <col min="1" max="1" width="21.8515625" style="0" bestFit="1" customWidth="1"/>
    <col min="2" max="2" width="20.7109375" style="0" customWidth="1"/>
    <col min="3" max="3" width="10.140625" style="0" bestFit="1" customWidth="1"/>
    <col min="11" max="11" width="25.7109375" style="0" customWidth="1"/>
    <col min="14" max="14" width="25.7109375" style="0" customWidth="1"/>
    <col min="27" max="27" width="30.7109375" style="0" customWidth="1"/>
    <col min="36" max="36" width="55.7109375" style="0" customWidth="1"/>
  </cols>
  <sheetData>
    <row r="1" spans="1:16" s="31" customFormat="1" ht="31.5" customHeight="1">
      <c r="A1" s="219" t="s">
        <v>0</v>
      </c>
      <c r="B1" s="296" t="s">
        <v>1</v>
      </c>
      <c r="C1" s="219" t="s">
        <v>2</v>
      </c>
      <c r="D1" s="219" t="s">
        <v>3</v>
      </c>
      <c r="E1" s="219" t="s">
        <v>4</v>
      </c>
      <c r="F1" s="219" t="s">
        <v>5</v>
      </c>
      <c r="G1" s="219" t="s">
        <v>6</v>
      </c>
      <c r="H1" s="297" t="s">
        <v>7</v>
      </c>
      <c r="I1" s="298" t="s">
        <v>8</v>
      </c>
      <c r="J1" s="219" t="s">
        <v>9</v>
      </c>
      <c r="K1" s="221" t="s">
        <v>10</v>
      </c>
      <c r="L1" s="31" t="s">
        <v>27</v>
      </c>
      <c r="M1" s="31" t="s">
        <v>28</v>
      </c>
      <c r="N1" s="31" t="s">
        <v>29</v>
      </c>
      <c r="O1" s="31" t="s">
        <v>30</v>
      </c>
      <c r="P1" s="31" t="s">
        <v>32</v>
      </c>
    </row>
    <row r="2" spans="1:11" s="224" customFormat="1" ht="12.75" customHeight="1">
      <c r="A2" s="222"/>
      <c r="B2" s="223"/>
      <c r="C2" s="223"/>
      <c r="D2" s="223"/>
      <c r="E2" s="223"/>
      <c r="F2" s="223"/>
      <c r="G2" s="224" t="s">
        <v>11</v>
      </c>
      <c r="H2" s="299" t="s">
        <v>12</v>
      </c>
      <c r="I2" s="300" t="s">
        <v>12</v>
      </c>
      <c r="J2" s="223"/>
      <c r="K2" s="226"/>
    </row>
    <row r="3" s="346" customFormat="1" ht="12.75" customHeight="1">
      <c r="A3" s="345" t="s">
        <v>2700</v>
      </c>
    </row>
    <row r="4" spans="1:11" s="307" customFormat="1" ht="12.75" customHeight="1">
      <c r="A4" s="301"/>
      <c r="B4" s="302"/>
      <c r="C4" s="302"/>
      <c r="D4" s="302"/>
      <c r="E4" s="302"/>
      <c r="F4" s="302"/>
      <c r="G4" s="303"/>
      <c r="H4" s="304"/>
      <c r="I4" s="305"/>
      <c r="J4" s="302"/>
      <c r="K4" s="306"/>
    </row>
    <row r="5" spans="1:11" ht="27">
      <c r="A5" s="20" t="s">
        <v>19</v>
      </c>
      <c r="B5" s="8"/>
      <c r="C5" s="9"/>
      <c r="D5" s="8"/>
      <c r="E5" s="8"/>
      <c r="F5" s="8"/>
      <c r="G5" s="8"/>
      <c r="H5" s="23"/>
      <c r="I5" s="23"/>
      <c r="J5" s="227"/>
      <c r="K5" s="228"/>
    </row>
    <row r="6" spans="1:16" ht="28.5">
      <c r="A6" s="29"/>
      <c r="B6" s="227" t="s">
        <v>33</v>
      </c>
      <c r="C6" s="229">
        <v>42876</v>
      </c>
      <c r="D6" s="230">
        <v>0.2604166666666667</v>
      </c>
      <c r="E6" s="227" t="s">
        <v>280</v>
      </c>
      <c r="F6" s="227" t="s">
        <v>43</v>
      </c>
      <c r="G6" s="227"/>
      <c r="H6" s="308">
        <v>7.3</v>
      </c>
      <c r="I6" s="308">
        <v>501.2</v>
      </c>
      <c r="J6" s="227"/>
      <c r="K6" s="228" t="s">
        <v>2701</v>
      </c>
      <c r="L6">
        <v>10</v>
      </c>
      <c r="M6">
        <v>99.8</v>
      </c>
      <c r="N6" s="248">
        <v>14.5</v>
      </c>
      <c r="O6">
        <v>14.3</v>
      </c>
      <c r="P6">
        <v>50</v>
      </c>
    </row>
    <row r="7" spans="1:16" ht="28.5">
      <c r="A7" s="32" t="s">
        <v>65</v>
      </c>
      <c r="B7" s="227" t="s">
        <v>33</v>
      </c>
      <c r="C7" s="229">
        <v>42876</v>
      </c>
      <c r="D7" s="230">
        <v>0.2708333333333333</v>
      </c>
      <c r="E7" s="227" t="s">
        <v>280</v>
      </c>
      <c r="F7" s="227"/>
      <c r="G7" s="227"/>
      <c r="H7" s="308">
        <v>9.7</v>
      </c>
      <c r="I7" s="308">
        <v>435.2</v>
      </c>
      <c r="J7" s="227"/>
      <c r="K7" s="228" t="s">
        <v>2702</v>
      </c>
      <c r="L7">
        <v>10</v>
      </c>
      <c r="M7">
        <v>99.8</v>
      </c>
      <c r="N7" t="s">
        <v>2703</v>
      </c>
      <c r="O7">
        <v>14.6</v>
      </c>
      <c r="P7">
        <v>50</v>
      </c>
    </row>
    <row r="8" spans="1:16" ht="28.5">
      <c r="A8" s="29"/>
      <c r="B8" s="227" t="s">
        <v>35</v>
      </c>
      <c r="C8" s="229">
        <v>42904</v>
      </c>
      <c r="D8" s="230">
        <v>0.2673611111111111</v>
      </c>
      <c r="E8" s="227" t="s">
        <v>2704</v>
      </c>
      <c r="F8" s="227" t="s">
        <v>43</v>
      </c>
      <c r="G8" s="227"/>
      <c r="H8" s="308">
        <v>13.4</v>
      </c>
      <c r="I8" s="308">
        <v>1119.9</v>
      </c>
      <c r="J8" s="227"/>
      <c r="K8" s="228"/>
      <c r="L8">
        <v>8.08</v>
      </c>
      <c r="M8">
        <v>88.8</v>
      </c>
      <c r="N8">
        <v>16.1</v>
      </c>
      <c r="O8">
        <v>19.6</v>
      </c>
      <c r="P8">
        <v>90</v>
      </c>
    </row>
    <row r="9" spans="1:16" ht="14.25">
      <c r="A9" s="29"/>
      <c r="B9" s="227" t="s">
        <v>35</v>
      </c>
      <c r="C9" s="229">
        <v>42939</v>
      </c>
      <c r="D9" s="230">
        <v>0.2604166666666667</v>
      </c>
      <c r="E9" s="227" t="s">
        <v>280</v>
      </c>
      <c r="F9" s="227" t="s">
        <v>2705</v>
      </c>
      <c r="G9" s="227"/>
      <c r="H9" s="308">
        <v>14.8</v>
      </c>
      <c r="I9" s="308">
        <v>2419.6</v>
      </c>
      <c r="J9" s="227"/>
      <c r="K9" s="228"/>
      <c r="L9">
        <v>7.4</v>
      </c>
      <c r="M9">
        <v>88.9</v>
      </c>
      <c r="N9">
        <v>17.3</v>
      </c>
      <c r="O9">
        <v>24.8</v>
      </c>
      <c r="P9">
        <v>80</v>
      </c>
    </row>
    <row r="10" spans="1:16" ht="14.25">
      <c r="A10" s="29"/>
      <c r="B10" s="227" t="s">
        <v>35</v>
      </c>
      <c r="C10" s="53">
        <v>42974</v>
      </c>
      <c r="D10" s="230">
        <v>0.2465277777777778</v>
      </c>
      <c r="E10" s="227" t="s">
        <v>280</v>
      </c>
      <c r="F10" s="227" t="s">
        <v>43</v>
      </c>
      <c r="G10" s="227"/>
      <c r="H10" s="308">
        <v>27.5</v>
      </c>
      <c r="I10" s="309" t="s">
        <v>2706</v>
      </c>
      <c r="J10" s="227"/>
      <c r="K10" s="228"/>
      <c r="L10">
        <v>7.4</v>
      </c>
      <c r="M10">
        <v>89.5</v>
      </c>
      <c r="N10">
        <v>10.1</v>
      </c>
      <c r="O10">
        <v>21.3</v>
      </c>
      <c r="P10">
        <v>110</v>
      </c>
    </row>
    <row r="11" spans="1:16" ht="14.25">
      <c r="A11" s="29"/>
      <c r="B11" s="227" t="s">
        <v>35</v>
      </c>
      <c r="C11" s="229">
        <v>43002</v>
      </c>
      <c r="D11" s="230">
        <v>0.2548611111111111</v>
      </c>
      <c r="E11" s="227" t="s">
        <v>280</v>
      </c>
      <c r="F11" s="227" t="s">
        <v>43</v>
      </c>
      <c r="G11" s="227"/>
      <c r="H11" s="308">
        <v>22.1</v>
      </c>
      <c r="I11" s="308">
        <v>2419.6</v>
      </c>
      <c r="J11" s="227"/>
      <c r="K11" s="228" t="s">
        <v>2707</v>
      </c>
      <c r="L11">
        <v>8.76</v>
      </c>
      <c r="M11">
        <v>96.2</v>
      </c>
      <c r="N11">
        <v>15.7</v>
      </c>
      <c r="O11">
        <v>19.6</v>
      </c>
      <c r="P11">
        <v>110</v>
      </c>
    </row>
    <row r="12" spans="1:16" ht="28.5">
      <c r="A12" s="29"/>
      <c r="B12" s="227" t="s">
        <v>35</v>
      </c>
      <c r="C12" s="53">
        <v>43023</v>
      </c>
      <c r="D12" s="230">
        <v>0.2576388888888889</v>
      </c>
      <c r="E12" s="227" t="s">
        <v>2708</v>
      </c>
      <c r="F12" s="227" t="s">
        <v>43</v>
      </c>
      <c r="G12" s="227"/>
      <c r="H12" s="308">
        <v>1299.7</v>
      </c>
      <c r="I12" s="309" t="s">
        <v>2706</v>
      </c>
      <c r="J12" s="227"/>
      <c r="K12" s="228"/>
      <c r="L12">
        <v>9.09</v>
      </c>
      <c r="M12">
        <v>94.1</v>
      </c>
      <c r="N12">
        <v>14.2</v>
      </c>
      <c r="O12">
        <v>16.8</v>
      </c>
      <c r="P12">
        <v>120</v>
      </c>
    </row>
    <row r="13" spans="1:16" ht="28.5">
      <c r="A13" s="32" t="s">
        <v>65</v>
      </c>
      <c r="B13" s="227" t="s">
        <v>35</v>
      </c>
      <c r="C13" s="53">
        <v>43023</v>
      </c>
      <c r="D13" s="230">
        <v>0.26944444444444443</v>
      </c>
      <c r="E13" s="227" t="s">
        <v>2708</v>
      </c>
      <c r="F13" s="227" t="s">
        <v>43</v>
      </c>
      <c r="G13" s="227"/>
      <c r="H13" s="308">
        <v>1119.9</v>
      </c>
      <c r="I13" s="309" t="s">
        <v>2709</v>
      </c>
      <c r="J13" s="227"/>
      <c r="K13" s="228" t="s">
        <v>2710</v>
      </c>
      <c r="L13">
        <v>9.06</v>
      </c>
      <c r="M13">
        <v>94.3</v>
      </c>
      <c r="N13">
        <v>14.6</v>
      </c>
      <c r="O13">
        <v>16.8</v>
      </c>
      <c r="P13">
        <v>120</v>
      </c>
    </row>
    <row r="14" spans="1:16" ht="36" customHeight="1">
      <c r="A14" s="20" t="s">
        <v>20</v>
      </c>
      <c r="B14" s="188" t="s">
        <v>35</v>
      </c>
      <c r="C14" s="53">
        <v>42876</v>
      </c>
      <c r="D14" s="30">
        <v>0.3048611111111111</v>
      </c>
      <c r="E14" s="188" t="s">
        <v>280</v>
      </c>
      <c r="F14" s="8"/>
      <c r="G14" s="8"/>
      <c r="H14" s="23">
        <v>5.2</v>
      </c>
      <c r="I14" s="23">
        <v>70.6</v>
      </c>
      <c r="J14" s="8"/>
      <c r="K14" s="248" t="s">
        <v>2711</v>
      </c>
      <c r="L14">
        <v>10.1</v>
      </c>
      <c r="M14">
        <v>99.1</v>
      </c>
      <c r="N14">
        <v>11.4</v>
      </c>
      <c r="O14">
        <v>14.7</v>
      </c>
      <c r="P14">
        <v>40</v>
      </c>
    </row>
    <row r="15" spans="1:16" ht="27">
      <c r="A15" s="20"/>
      <c r="B15" s="188" t="s">
        <v>35</v>
      </c>
      <c r="C15" s="229">
        <v>42904</v>
      </c>
      <c r="D15" s="230">
        <v>0.2847222222222222</v>
      </c>
      <c r="E15" s="188" t="s">
        <v>2704</v>
      </c>
      <c r="F15" s="8" t="s">
        <v>43</v>
      </c>
      <c r="G15" s="8"/>
      <c r="H15" s="23">
        <v>8.4</v>
      </c>
      <c r="I15" s="23">
        <v>307.6</v>
      </c>
      <c r="J15" s="8"/>
      <c r="L15">
        <v>8.17</v>
      </c>
      <c r="M15">
        <v>88.9</v>
      </c>
      <c r="N15">
        <v>16.1</v>
      </c>
      <c r="O15">
        <v>19.5</v>
      </c>
      <c r="P15">
        <v>80</v>
      </c>
    </row>
    <row r="16" spans="1:16" ht="14.25">
      <c r="A16" s="29"/>
      <c r="B16" s="188" t="s">
        <v>35</v>
      </c>
      <c r="C16" s="229">
        <v>42939</v>
      </c>
      <c r="D16" s="230">
        <v>0.27569444444444446</v>
      </c>
      <c r="E16" s="227" t="s">
        <v>280</v>
      </c>
      <c r="F16" s="227" t="s">
        <v>43</v>
      </c>
      <c r="G16" s="227"/>
      <c r="H16" s="308">
        <v>19.9</v>
      </c>
      <c r="I16" s="308">
        <v>1553.1</v>
      </c>
      <c r="J16" s="227"/>
      <c r="L16">
        <v>7</v>
      </c>
      <c r="M16">
        <v>84.1</v>
      </c>
      <c r="N16">
        <v>18</v>
      </c>
      <c r="O16">
        <v>24.7</v>
      </c>
      <c r="P16">
        <v>80</v>
      </c>
    </row>
    <row r="17" spans="1:16" ht="14.25">
      <c r="A17" s="32" t="s">
        <v>183</v>
      </c>
      <c r="B17" s="188" t="s">
        <v>35</v>
      </c>
      <c r="C17" s="229">
        <v>42939</v>
      </c>
      <c r="D17" s="230">
        <v>0.2916666666666667</v>
      </c>
      <c r="E17" s="227" t="s">
        <v>280</v>
      </c>
      <c r="F17" s="227" t="s">
        <v>43</v>
      </c>
      <c r="G17" s="227"/>
      <c r="H17" s="308">
        <v>23.3</v>
      </c>
      <c r="I17" s="308">
        <v>1553.1</v>
      </c>
      <c r="J17" s="227"/>
      <c r="L17">
        <v>6.94</v>
      </c>
      <c r="M17">
        <v>83.9</v>
      </c>
      <c r="N17">
        <v>18</v>
      </c>
      <c r="O17">
        <v>24.7</v>
      </c>
      <c r="P17">
        <v>80</v>
      </c>
    </row>
    <row r="18" spans="1:16" ht="14.25">
      <c r="A18" s="29"/>
      <c r="B18" s="188" t="s">
        <v>35</v>
      </c>
      <c r="C18" s="53">
        <v>42974</v>
      </c>
      <c r="D18" s="230">
        <v>0.26666666666666666</v>
      </c>
      <c r="E18" s="227" t="s">
        <v>280</v>
      </c>
      <c r="F18" s="227" t="s">
        <v>43</v>
      </c>
      <c r="G18" s="227"/>
      <c r="H18" s="308">
        <v>78</v>
      </c>
      <c r="I18" s="309" t="s">
        <v>2706</v>
      </c>
      <c r="J18" s="227"/>
      <c r="L18">
        <v>7.7</v>
      </c>
      <c r="M18">
        <v>84.3</v>
      </c>
      <c r="N18">
        <v>13.7</v>
      </c>
      <c r="O18">
        <v>21.9</v>
      </c>
      <c r="P18">
        <v>100</v>
      </c>
    </row>
    <row r="19" spans="1:16" ht="14.25">
      <c r="A19" s="29"/>
      <c r="B19" s="188" t="s">
        <v>35</v>
      </c>
      <c r="C19" s="229">
        <v>43002</v>
      </c>
      <c r="D19" s="230">
        <v>0.27291666666666664</v>
      </c>
      <c r="E19" s="227" t="s">
        <v>280</v>
      </c>
      <c r="F19" s="227" t="s">
        <v>43</v>
      </c>
      <c r="G19" s="227"/>
      <c r="H19" s="308">
        <v>12.1</v>
      </c>
      <c r="I19" s="308">
        <v>686.7</v>
      </c>
      <c r="J19" s="227"/>
      <c r="L19">
        <v>8.7</v>
      </c>
      <c r="M19">
        <v>95.5</v>
      </c>
      <c r="N19">
        <v>16.9</v>
      </c>
      <c r="O19">
        <v>19.7</v>
      </c>
      <c r="P19">
        <v>100</v>
      </c>
    </row>
    <row r="20" spans="1:16" ht="28.5">
      <c r="A20" s="29"/>
      <c r="B20" s="188" t="s">
        <v>35</v>
      </c>
      <c r="C20" s="53">
        <v>43023</v>
      </c>
      <c r="D20" s="230">
        <v>0.2916666666666667</v>
      </c>
      <c r="E20" s="227" t="s">
        <v>2708</v>
      </c>
      <c r="F20" s="227" t="s">
        <v>43</v>
      </c>
      <c r="G20" s="227"/>
      <c r="H20" s="308">
        <v>1986.3</v>
      </c>
      <c r="I20" s="309" t="s">
        <v>2712</v>
      </c>
      <c r="J20" s="227"/>
      <c r="L20">
        <v>9.01</v>
      </c>
      <c r="M20">
        <v>92.7</v>
      </c>
      <c r="N20">
        <v>15.1</v>
      </c>
      <c r="O20">
        <v>16.7</v>
      </c>
      <c r="P20">
        <v>120</v>
      </c>
    </row>
    <row r="21" spans="1:10" ht="14.25">
      <c r="A21" s="29"/>
      <c r="B21" s="188"/>
      <c r="C21" s="229"/>
      <c r="D21" s="230"/>
      <c r="E21" s="227"/>
      <c r="F21" s="227"/>
      <c r="G21" s="227"/>
      <c r="H21" s="308"/>
      <c r="I21" s="308"/>
      <c r="J21" s="227"/>
    </row>
    <row r="22" spans="1:16" ht="27">
      <c r="A22" s="20" t="s">
        <v>2713</v>
      </c>
      <c r="B22" s="188" t="s">
        <v>35</v>
      </c>
      <c r="C22" s="229">
        <v>42876</v>
      </c>
      <c r="D22" s="30">
        <v>0.3298611111111111</v>
      </c>
      <c r="E22" s="188" t="s">
        <v>119</v>
      </c>
      <c r="F22" s="8"/>
      <c r="G22" s="8"/>
      <c r="H22" s="23">
        <v>7.5</v>
      </c>
      <c r="I22" s="23">
        <v>686.7</v>
      </c>
      <c r="J22" s="188"/>
      <c r="K22" s="248" t="s">
        <v>2711</v>
      </c>
      <c r="L22">
        <v>10.3</v>
      </c>
      <c r="M22">
        <v>101.3</v>
      </c>
      <c r="N22">
        <v>14.5</v>
      </c>
      <c r="O22">
        <v>14.7</v>
      </c>
      <c r="P22">
        <v>40</v>
      </c>
    </row>
    <row r="23" spans="1:16" ht="14.25">
      <c r="A23" s="32" t="s">
        <v>2571</v>
      </c>
      <c r="B23" s="188" t="s">
        <v>35</v>
      </c>
      <c r="C23" s="229">
        <v>42876</v>
      </c>
      <c r="D23" s="230">
        <v>0.3298611111111111</v>
      </c>
      <c r="E23" s="227" t="s">
        <v>119</v>
      </c>
      <c r="F23" s="227"/>
      <c r="G23" s="227"/>
      <c r="H23" s="308">
        <v>8.6</v>
      </c>
      <c r="I23" s="308">
        <v>285.1</v>
      </c>
      <c r="J23" s="227"/>
      <c r="K23" s="228"/>
      <c r="L23">
        <v>10.3</v>
      </c>
      <c r="M23">
        <v>101.3</v>
      </c>
      <c r="N23">
        <v>14.5</v>
      </c>
      <c r="O23">
        <v>14.7</v>
      </c>
      <c r="P23">
        <v>40</v>
      </c>
    </row>
    <row r="24" spans="1:16" ht="28.5">
      <c r="A24" s="17"/>
      <c r="B24" s="188" t="s">
        <v>35</v>
      </c>
      <c r="C24" s="229">
        <v>42904</v>
      </c>
      <c r="D24" s="230">
        <v>0.2965277777777778</v>
      </c>
      <c r="E24" s="227" t="s">
        <v>2704</v>
      </c>
      <c r="F24" s="227" t="s">
        <v>43</v>
      </c>
      <c r="G24" s="227"/>
      <c r="H24" s="308">
        <v>8.6</v>
      </c>
      <c r="I24" s="308">
        <v>613.1</v>
      </c>
      <c r="J24" s="227"/>
      <c r="K24" s="228"/>
      <c r="L24">
        <v>8.12</v>
      </c>
      <c r="M24">
        <v>88.9</v>
      </c>
      <c r="N24">
        <v>16.1</v>
      </c>
      <c r="O24">
        <v>19.6</v>
      </c>
      <c r="P24">
        <v>80</v>
      </c>
    </row>
    <row r="25" spans="1:16" ht="14.25">
      <c r="A25" s="29"/>
      <c r="B25" s="188" t="s">
        <v>35</v>
      </c>
      <c r="C25" s="229">
        <v>42939</v>
      </c>
      <c r="D25" s="230">
        <v>0.29930555555555555</v>
      </c>
      <c r="E25" s="227" t="s">
        <v>280</v>
      </c>
      <c r="F25" s="227" t="s">
        <v>43</v>
      </c>
      <c r="G25" s="227"/>
      <c r="H25" s="308">
        <v>28.5</v>
      </c>
      <c r="I25" s="308">
        <v>1732.9</v>
      </c>
      <c r="J25" s="227"/>
      <c r="K25" s="228"/>
      <c r="L25">
        <v>7.03</v>
      </c>
      <c r="M25">
        <v>83.9</v>
      </c>
      <c r="N25">
        <v>21.8</v>
      </c>
      <c r="O25">
        <v>24.8</v>
      </c>
      <c r="P25">
        <v>80</v>
      </c>
    </row>
    <row r="26" spans="1:16" ht="14.25">
      <c r="A26" s="29"/>
      <c r="B26" s="188" t="s">
        <v>35</v>
      </c>
      <c r="C26" s="53">
        <v>42974</v>
      </c>
      <c r="D26" s="230">
        <v>0.2777777777777778</v>
      </c>
      <c r="E26" s="227" t="s">
        <v>280</v>
      </c>
      <c r="F26" s="227" t="s">
        <v>43</v>
      </c>
      <c r="G26" s="227"/>
      <c r="H26" s="308">
        <v>18.5</v>
      </c>
      <c r="I26" s="308">
        <v>1986.3</v>
      </c>
      <c r="J26" s="227"/>
      <c r="K26" s="228"/>
      <c r="L26">
        <v>7.5</v>
      </c>
      <c r="M26">
        <v>86.2</v>
      </c>
      <c r="N26">
        <v>12.2</v>
      </c>
      <c r="O26">
        <v>22.1</v>
      </c>
      <c r="P26">
        <v>100</v>
      </c>
    </row>
    <row r="27" spans="1:16" ht="14.25">
      <c r="A27" s="29"/>
      <c r="B27" s="188" t="s">
        <v>35</v>
      </c>
      <c r="C27" s="229">
        <v>43002</v>
      </c>
      <c r="D27" s="230">
        <v>0.28402777777777777</v>
      </c>
      <c r="E27" s="227" t="s">
        <v>280</v>
      </c>
      <c r="F27" s="227" t="s">
        <v>43</v>
      </c>
      <c r="G27" s="227"/>
      <c r="H27" s="308">
        <v>16</v>
      </c>
      <c r="I27" s="308">
        <v>488.4</v>
      </c>
      <c r="J27" s="227"/>
      <c r="K27" s="228"/>
      <c r="L27">
        <v>8.75</v>
      </c>
      <c r="M27">
        <v>96.2</v>
      </c>
      <c r="N27">
        <v>16</v>
      </c>
      <c r="O27">
        <v>19.8</v>
      </c>
      <c r="P27">
        <v>100</v>
      </c>
    </row>
    <row r="28" spans="1:16" ht="28.5">
      <c r="A28" s="29"/>
      <c r="B28" s="188" t="s">
        <v>35</v>
      </c>
      <c r="C28" s="53">
        <v>43023</v>
      </c>
      <c r="D28" s="230">
        <v>0.30069444444444443</v>
      </c>
      <c r="E28" s="310" t="s">
        <v>2708</v>
      </c>
      <c r="F28" s="227" t="s">
        <v>43</v>
      </c>
      <c r="G28" s="227"/>
      <c r="H28" s="308">
        <v>1986.3</v>
      </c>
      <c r="I28" s="309" t="s">
        <v>2706</v>
      </c>
      <c r="J28" s="227"/>
      <c r="K28" s="228"/>
      <c r="L28">
        <v>9.17</v>
      </c>
      <c r="M28">
        <v>94.4</v>
      </c>
      <c r="N28">
        <v>14.2</v>
      </c>
      <c r="O28">
        <v>16.8</v>
      </c>
      <c r="P28">
        <v>120</v>
      </c>
    </row>
    <row r="29" spans="1:11" ht="14.25">
      <c r="A29" s="29"/>
      <c r="B29" s="188"/>
      <c r="C29" s="53"/>
      <c r="D29" s="230"/>
      <c r="E29" s="310"/>
      <c r="F29" s="227"/>
      <c r="G29" s="227"/>
      <c r="H29" s="308"/>
      <c r="I29" s="308"/>
      <c r="J29" s="227"/>
      <c r="K29" s="228"/>
    </row>
    <row r="30" spans="1:16" ht="33.75" customHeight="1">
      <c r="A30" s="20" t="s">
        <v>23</v>
      </c>
      <c r="B30" s="188" t="s">
        <v>35</v>
      </c>
      <c r="C30" s="229">
        <v>42876</v>
      </c>
      <c r="D30" s="30">
        <v>0.3333333333333333</v>
      </c>
      <c r="E30" s="188" t="s">
        <v>119</v>
      </c>
      <c r="F30" s="188"/>
      <c r="G30" s="188"/>
      <c r="H30" s="23">
        <v>7.4</v>
      </c>
      <c r="I30" s="23">
        <v>461.1</v>
      </c>
      <c r="J30" s="8"/>
      <c r="L30">
        <v>10.2</v>
      </c>
      <c r="M30">
        <v>100.7</v>
      </c>
      <c r="N30">
        <v>11.5</v>
      </c>
      <c r="O30">
        <v>14.7</v>
      </c>
      <c r="P30">
        <v>40</v>
      </c>
    </row>
    <row r="31" spans="1:16" ht="42.75">
      <c r="A31" s="29"/>
      <c r="B31" s="188" t="s">
        <v>17</v>
      </c>
      <c r="C31" s="229">
        <v>42904</v>
      </c>
      <c r="D31" s="230">
        <v>0.513888888888889</v>
      </c>
      <c r="E31" s="227" t="s">
        <v>2714</v>
      </c>
      <c r="F31" s="227" t="s">
        <v>43</v>
      </c>
      <c r="G31" s="227"/>
      <c r="H31" s="308">
        <v>21.6</v>
      </c>
      <c r="I31" s="308">
        <v>1203.3</v>
      </c>
      <c r="J31" s="227"/>
      <c r="K31" s="228" t="s">
        <v>2715</v>
      </c>
      <c r="L31">
        <v>8.1</v>
      </c>
      <c r="M31">
        <v>88.5</v>
      </c>
      <c r="N31">
        <v>16.7</v>
      </c>
      <c r="O31">
        <v>19.4</v>
      </c>
      <c r="P31">
        <v>80</v>
      </c>
    </row>
    <row r="32" spans="1:16" ht="14.25">
      <c r="A32" s="29"/>
      <c r="B32" s="188" t="s">
        <v>35</v>
      </c>
      <c r="C32" s="229">
        <v>42939</v>
      </c>
      <c r="D32" s="230">
        <v>0.3159722222222222</v>
      </c>
      <c r="E32" s="227" t="s">
        <v>119</v>
      </c>
      <c r="F32" s="227" t="s">
        <v>43</v>
      </c>
      <c r="G32" s="227"/>
      <c r="H32" s="308">
        <v>12.1</v>
      </c>
      <c r="I32" s="308">
        <v>1732.9</v>
      </c>
      <c r="J32" s="227"/>
      <c r="K32" s="228"/>
      <c r="L32">
        <v>6.97</v>
      </c>
      <c r="M32">
        <v>83.7</v>
      </c>
      <c r="N32">
        <v>17.8</v>
      </c>
      <c r="O32">
        <v>24.6</v>
      </c>
      <c r="P32">
        <v>80</v>
      </c>
    </row>
    <row r="33" spans="1:16" ht="14.25">
      <c r="A33" s="29"/>
      <c r="B33" s="188" t="s">
        <v>35</v>
      </c>
      <c r="C33" s="53">
        <v>42974</v>
      </c>
      <c r="D33" s="230"/>
      <c r="E33" s="227" t="s">
        <v>119</v>
      </c>
      <c r="F33" s="227" t="s">
        <v>43</v>
      </c>
      <c r="G33" s="227"/>
      <c r="H33" s="308">
        <v>31.3</v>
      </c>
      <c r="I33" s="308">
        <v>1732.9</v>
      </c>
      <c r="J33" s="227"/>
      <c r="K33" s="228"/>
      <c r="L33">
        <v>7.4</v>
      </c>
      <c r="M33">
        <v>84.7</v>
      </c>
      <c r="N33">
        <v>13.3</v>
      </c>
      <c r="O33">
        <v>21.9</v>
      </c>
      <c r="P33">
        <v>100</v>
      </c>
    </row>
    <row r="34" spans="1:16" ht="14.25">
      <c r="A34" s="29"/>
      <c r="B34" s="188" t="s">
        <v>35</v>
      </c>
      <c r="C34" s="229">
        <v>43002</v>
      </c>
      <c r="D34" s="230">
        <v>0.30277777777777776</v>
      </c>
      <c r="E34" s="227" t="s">
        <v>280</v>
      </c>
      <c r="F34" s="227" t="s">
        <v>43</v>
      </c>
      <c r="G34" s="227"/>
      <c r="H34" s="308">
        <v>13.4</v>
      </c>
      <c r="I34" s="308">
        <v>866.4</v>
      </c>
      <c r="J34" s="227"/>
      <c r="K34" s="228"/>
      <c r="L34">
        <v>8.64</v>
      </c>
      <c r="M34">
        <v>94.6</v>
      </c>
      <c r="N34">
        <v>17.1</v>
      </c>
      <c r="O34">
        <v>19.5</v>
      </c>
      <c r="P34">
        <v>100</v>
      </c>
    </row>
    <row r="35" spans="1:16" ht="28.5">
      <c r="A35" s="29"/>
      <c r="B35" s="188" t="s">
        <v>35</v>
      </c>
      <c r="C35" s="53">
        <v>43023</v>
      </c>
      <c r="D35" s="230">
        <v>0.3194444444444445</v>
      </c>
      <c r="E35" s="227" t="s">
        <v>2708</v>
      </c>
      <c r="F35" s="227" t="s">
        <v>43</v>
      </c>
      <c r="G35" s="227"/>
      <c r="H35" s="308">
        <v>1986.3</v>
      </c>
      <c r="I35" s="309" t="s">
        <v>2706</v>
      </c>
      <c r="J35" s="227"/>
      <c r="K35" s="228"/>
      <c r="L35">
        <v>8.95</v>
      </c>
      <c r="M35">
        <v>92</v>
      </c>
      <c r="N35">
        <v>14.8</v>
      </c>
      <c r="O35">
        <v>16.6</v>
      </c>
      <c r="P35">
        <v>120</v>
      </c>
    </row>
    <row r="36" spans="1:16" ht="52.5">
      <c r="A36" s="20" t="s">
        <v>21</v>
      </c>
      <c r="B36" s="188" t="s">
        <v>36</v>
      </c>
      <c r="C36" s="53">
        <v>42876</v>
      </c>
      <c r="D36" s="30">
        <v>0.3076388888888889</v>
      </c>
      <c r="E36" s="188" t="s">
        <v>119</v>
      </c>
      <c r="F36" s="8"/>
      <c r="G36" s="8"/>
      <c r="H36" s="23">
        <v>8.6</v>
      </c>
      <c r="I36" s="23">
        <v>179.3</v>
      </c>
      <c r="J36" s="8"/>
      <c r="K36" s="248" t="s">
        <v>2716</v>
      </c>
      <c r="L36">
        <v>10.4</v>
      </c>
      <c r="M36">
        <v>102.6</v>
      </c>
      <c r="N36" s="311" t="s">
        <v>187</v>
      </c>
      <c r="O36">
        <v>14.6</v>
      </c>
      <c r="P36">
        <v>50</v>
      </c>
    </row>
    <row r="37" spans="1:16" ht="28.5">
      <c r="A37" s="29"/>
      <c r="B37" s="188" t="s">
        <v>36</v>
      </c>
      <c r="C37" s="229">
        <v>42904</v>
      </c>
      <c r="D37" s="230">
        <v>0.2951388888888889</v>
      </c>
      <c r="E37" s="227" t="s">
        <v>2704</v>
      </c>
      <c r="F37" s="227"/>
      <c r="G37" s="227"/>
      <c r="H37" s="308">
        <v>20.1</v>
      </c>
      <c r="I37" s="308">
        <v>686.7</v>
      </c>
      <c r="J37" s="227"/>
      <c r="K37" s="228"/>
      <c r="L37">
        <v>8.4</v>
      </c>
      <c r="M37">
        <v>90.4</v>
      </c>
      <c r="N37" s="39" t="s">
        <v>101</v>
      </c>
      <c r="O37">
        <v>19</v>
      </c>
      <c r="P37">
        <v>80</v>
      </c>
    </row>
    <row r="38" spans="1:16" ht="14.25">
      <c r="A38" s="29"/>
      <c r="B38" s="188" t="s">
        <v>36</v>
      </c>
      <c r="C38" s="229">
        <v>42939</v>
      </c>
      <c r="D38" s="230">
        <v>0.3263888888888889</v>
      </c>
      <c r="E38" s="227" t="s">
        <v>280</v>
      </c>
      <c r="F38" s="227" t="s">
        <v>16</v>
      </c>
      <c r="G38" s="227"/>
      <c r="H38" s="308">
        <v>24.6</v>
      </c>
      <c r="I38" s="308">
        <v>1986.3</v>
      </c>
      <c r="J38" s="227"/>
      <c r="K38" s="228"/>
      <c r="L38">
        <v>7.3</v>
      </c>
      <c r="M38">
        <v>87.2</v>
      </c>
      <c r="N38" s="39" t="s">
        <v>2717</v>
      </c>
      <c r="O38">
        <v>24.6</v>
      </c>
      <c r="P38">
        <v>80</v>
      </c>
    </row>
    <row r="39" spans="1:16" ht="14.25">
      <c r="A39" s="17"/>
      <c r="B39" s="188" t="s">
        <v>36</v>
      </c>
      <c r="C39" s="53">
        <v>42974</v>
      </c>
      <c r="D39" s="230">
        <v>0.3333333333333333</v>
      </c>
      <c r="E39" s="227" t="s">
        <v>280</v>
      </c>
      <c r="F39" s="227"/>
      <c r="G39" s="227"/>
      <c r="H39" s="308">
        <v>29.2</v>
      </c>
      <c r="I39" s="308">
        <v>1986.3</v>
      </c>
      <c r="J39" s="227"/>
      <c r="K39" s="228"/>
      <c r="L39">
        <v>7.6</v>
      </c>
      <c r="M39">
        <v>86.8</v>
      </c>
      <c r="N39" s="39" t="s">
        <v>2718</v>
      </c>
      <c r="O39">
        <v>22</v>
      </c>
      <c r="P39">
        <v>110</v>
      </c>
    </row>
    <row r="40" spans="1:16" ht="14.25">
      <c r="A40" s="32" t="s">
        <v>37</v>
      </c>
      <c r="B40" s="188" t="s">
        <v>36</v>
      </c>
      <c r="C40" s="229">
        <v>42974</v>
      </c>
      <c r="D40" s="230">
        <v>0.3333333333333333</v>
      </c>
      <c r="E40" s="227" t="s">
        <v>280</v>
      </c>
      <c r="F40" s="227"/>
      <c r="G40" s="227"/>
      <c r="H40" s="308">
        <v>16</v>
      </c>
      <c r="I40" s="308">
        <v>1119.9</v>
      </c>
      <c r="J40" s="227"/>
      <c r="K40" s="228"/>
      <c r="L40">
        <v>7.6</v>
      </c>
      <c r="M40">
        <v>86.8</v>
      </c>
      <c r="N40" s="39" t="s">
        <v>2718</v>
      </c>
      <c r="O40">
        <v>22</v>
      </c>
      <c r="P40">
        <v>110</v>
      </c>
    </row>
    <row r="41" spans="1:16" ht="28.5">
      <c r="A41" s="29"/>
      <c r="B41" s="188" t="s">
        <v>36</v>
      </c>
      <c r="C41" s="229">
        <v>43002</v>
      </c>
      <c r="D41" s="230">
        <v>0.3229166666666667</v>
      </c>
      <c r="E41" s="227" t="s">
        <v>280</v>
      </c>
      <c r="F41" s="227" t="s">
        <v>116</v>
      </c>
      <c r="G41" s="227"/>
      <c r="H41" s="308">
        <v>32.7</v>
      </c>
      <c r="I41" s="308">
        <v>1203.3</v>
      </c>
      <c r="J41" s="227"/>
      <c r="K41" s="228" t="s">
        <v>2719</v>
      </c>
      <c r="L41">
        <v>8.1</v>
      </c>
      <c r="M41">
        <v>89.5</v>
      </c>
      <c r="N41" s="39" t="s">
        <v>2720</v>
      </c>
      <c r="O41">
        <v>20</v>
      </c>
      <c r="P41">
        <v>110</v>
      </c>
    </row>
    <row r="42" spans="1:16" ht="42.75">
      <c r="A42" s="20"/>
      <c r="B42" s="188" t="s">
        <v>36</v>
      </c>
      <c r="C42" s="53">
        <v>43023</v>
      </c>
      <c r="D42" s="230">
        <v>0.3229166666666667</v>
      </c>
      <c r="E42" s="227" t="s">
        <v>2721</v>
      </c>
      <c r="F42" s="227"/>
      <c r="G42" s="227"/>
      <c r="H42" s="308">
        <v>1046.2</v>
      </c>
      <c r="I42" s="309" t="s">
        <v>2706</v>
      </c>
      <c r="J42" s="227"/>
      <c r="K42" s="228"/>
      <c r="L42">
        <v>9</v>
      </c>
      <c r="M42">
        <v>92.2</v>
      </c>
      <c r="N42" s="39" t="s">
        <v>2722</v>
      </c>
      <c r="O42">
        <v>16.6</v>
      </c>
      <c r="P42">
        <v>120</v>
      </c>
    </row>
    <row r="43" spans="1:14" ht="14.25">
      <c r="A43" s="17"/>
      <c r="B43" s="227"/>
      <c r="C43" s="229"/>
      <c r="D43" s="230"/>
      <c r="E43" s="227"/>
      <c r="F43" s="227"/>
      <c r="G43" s="227"/>
      <c r="H43" s="308"/>
      <c r="I43" s="308"/>
      <c r="J43" s="227"/>
      <c r="K43" s="228"/>
      <c r="N43" s="39"/>
    </row>
    <row r="44" spans="1:16" ht="27">
      <c r="A44" s="20" t="s">
        <v>22</v>
      </c>
      <c r="B44" s="188" t="s">
        <v>36</v>
      </c>
      <c r="C44" s="229">
        <v>42876</v>
      </c>
      <c r="D44" s="30">
        <v>0.2972222222222222</v>
      </c>
      <c r="E44" s="188" t="s">
        <v>119</v>
      </c>
      <c r="F44" s="227" t="s">
        <v>58</v>
      </c>
      <c r="G44" s="8"/>
      <c r="H44" s="23">
        <v>9.7</v>
      </c>
      <c r="I44" s="23">
        <v>980.4</v>
      </c>
      <c r="J44" s="8"/>
      <c r="K44" t="s">
        <v>2723</v>
      </c>
      <c r="L44">
        <v>10.7</v>
      </c>
      <c r="M44">
        <v>104.9</v>
      </c>
      <c r="N44" s="311" t="s">
        <v>2724</v>
      </c>
      <c r="O44">
        <v>14.3</v>
      </c>
      <c r="P44">
        <v>110</v>
      </c>
    </row>
    <row r="45" spans="1:16" ht="28.5">
      <c r="A45" s="29"/>
      <c r="B45" s="188" t="s">
        <v>36</v>
      </c>
      <c r="C45" s="229">
        <v>42904</v>
      </c>
      <c r="D45" s="230">
        <v>0.2777777777777778</v>
      </c>
      <c r="E45" s="227" t="s">
        <v>2704</v>
      </c>
      <c r="F45" s="227" t="s">
        <v>58</v>
      </c>
      <c r="G45" s="227"/>
      <c r="H45" s="308">
        <v>23.1</v>
      </c>
      <c r="I45" s="308">
        <v>920.8</v>
      </c>
      <c r="J45" s="227"/>
      <c r="K45" s="228"/>
      <c r="L45">
        <v>8.5</v>
      </c>
      <c r="M45">
        <v>91.8</v>
      </c>
      <c r="N45" s="39" t="s">
        <v>101</v>
      </c>
      <c r="O45">
        <v>19</v>
      </c>
      <c r="P45">
        <v>70</v>
      </c>
    </row>
    <row r="46" spans="1:16" ht="14.25">
      <c r="A46" s="29"/>
      <c r="B46" s="188" t="s">
        <v>36</v>
      </c>
      <c r="C46" s="229">
        <v>42939</v>
      </c>
      <c r="D46" s="230">
        <v>0.3034722222222222</v>
      </c>
      <c r="E46" s="227" t="s">
        <v>119</v>
      </c>
      <c r="F46" s="227" t="s">
        <v>58</v>
      </c>
      <c r="G46" s="227"/>
      <c r="H46" s="308">
        <v>35.5</v>
      </c>
      <c r="I46" s="308">
        <v>2419.6</v>
      </c>
      <c r="J46" s="227"/>
      <c r="K46" s="228"/>
      <c r="L46">
        <v>7.4</v>
      </c>
      <c r="M46">
        <v>89.8</v>
      </c>
      <c r="N46" s="39" t="s">
        <v>106</v>
      </c>
      <c r="O46">
        <v>25</v>
      </c>
      <c r="P46">
        <v>80</v>
      </c>
    </row>
    <row r="47" spans="1:16" ht="28.5">
      <c r="A47" s="29"/>
      <c r="B47" s="188" t="s">
        <v>36</v>
      </c>
      <c r="C47" s="53">
        <v>42974</v>
      </c>
      <c r="D47" s="230">
        <v>0.3194444444444445</v>
      </c>
      <c r="E47" s="227" t="s">
        <v>280</v>
      </c>
      <c r="F47" s="227" t="s">
        <v>58</v>
      </c>
      <c r="G47" s="227"/>
      <c r="H47" s="308">
        <v>31.3</v>
      </c>
      <c r="I47" s="308">
        <v>2419.6</v>
      </c>
      <c r="J47" s="227"/>
      <c r="K47" s="228" t="s">
        <v>2725</v>
      </c>
      <c r="L47">
        <v>7.6</v>
      </c>
      <c r="M47">
        <v>87.6</v>
      </c>
      <c r="N47" s="39" t="s">
        <v>2718</v>
      </c>
      <c r="O47">
        <v>20</v>
      </c>
      <c r="P47">
        <v>110</v>
      </c>
    </row>
    <row r="48" spans="1:16" ht="14.25">
      <c r="A48" s="29"/>
      <c r="B48" s="188" t="s">
        <v>36</v>
      </c>
      <c r="C48" s="229">
        <v>43002</v>
      </c>
      <c r="D48" s="230">
        <v>0.3020833333333333</v>
      </c>
      <c r="E48" s="227" t="s">
        <v>280</v>
      </c>
      <c r="F48" s="227" t="s">
        <v>58</v>
      </c>
      <c r="G48" s="227"/>
      <c r="H48" s="308">
        <v>22.6</v>
      </c>
      <c r="I48" s="308">
        <v>920.8</v>
      </c>
      <c r="J48" s="227"/>
      <c r="K48" s="228"/>
      <c r="L48">
        <v>8.4</v>
      </c>
      <c r="M48">
        <v>91.7</v>
      </c>
      <c r="N48" s="39" t="s">
        <v>2720</v>
      </c>
      <c r="O48">
        <v>19</v>
      </c>
      <c r="P48">
        <v>100</v>
      </c>
    </row>
    <row r="49" spans="1:16" ht="42.75">
      <c r="A49" s="29"/>
      <c r="B49" s="188" t="s">
        <v>36</v>
      </c>
      <c r="C49" s="53">
        <v>43023</v>
      </c>
      <c r="D49" s="230">
        <v>0.3090277777777778</v>
      </c>
      <c r="E49" s="227" t="s">
        <v>2721</v>
      </c>
      <c r="F49" s="227" t="s">
        <v>58</v>
      </c>
      <c r="G49" s="227"/>
      <c r="H49" s="308">
        <v>727</v>
      </c>
      <c r="I49" s="309" t="s">
        <v>2706</v>
      </c>
      <c r="J49" s="227"/>
      <c r="K49" s="228"/>
      <c r="L49">
        <v>9.2</v>
      </c>
      <c r="M49">
        <v>95</v>
      </c>
      <c r="N49" s="39" t="s">
        <v>2726</v>
      </c>
      <c r="O49">
        <v>16.9</v>
      </c>
      <c r="P49">
        <v>120</v>
      </c>
    </row>
    <row r="50" spans="1:16" ht="48" customHeight="1">
      <c r="A50" s="52" t="s">
        <v>171</v>
      </c>
      <c r="B50" s="188" t="s">
        <v>36</v>
      </c>
      <c r="C50" s="53">
        <v>43023</v>
      </c>
      <c r="D50" s="230">
        <v>0.3090277777777778</v>
      </c>
      <c r="E50" s="227" t="s">
        <v>2721</v>
      </c>
      <c r="F50" s="8" t="s">
        <v>58</v>
      </c>
      <c r="G50" s="8"/>
      <c r="H50" s="23">
        <v>866.4</v>
      </c>
      <c r="I50" s="37" t="s">
        <v>62</v>
      </c>
      <c r="J50" s="8"/>
      <c r="K50" s="248"/>
      <c r="L50">
        <v>9.2</v>
      </c>
      <c r="M50">
        <v>95</v>
      </c>
      <c r="N50" s="39" t="s">
        <v>2726</v>
      </c>
      <c r="O50">
        <v>16.9</v>
      </c>
      <c r="P50">
        <v>120</v>
      </c>
    </row>
    <row r="51" spans="1:14" ht="15" customHeight="1">
      <c r="A51" s="52"/>
      <c r="B51" s="188"/>
      <c r="C51" s="53"/>
      <c r="D51" s="230"/>
      <c r="E51" s="227"/>
      <c r="F51" s="8"/>
      <c r="G51" s="8"/>
      <c r="H51" s="23"/>
      <c r="I51" s="37"/>
      <c r="J51" s="8"/>
      <c r="K51" s="248"/>
      <c r="N51" s="39"/>
    </row>
    <row r="52" spans="1:16" ht="15" customHeight="1">
      <c r="A52" s="20" t="s">
        <v>24</v>
      </c>
      <c r="B52" s="188" t="s">
        <v>36</v>
      </c>
      <c r="C52" s="229">
        <v>42876</v>
      </c>
      <c r="D52" s="230">
        <v>0.2798611111111111</v>
      </c>
      <c r="E52" s="188" t="s">
        <v>119</v>
      </c>
      <c r="F52" s="8"/>
      <c r="G52" s="8"/>
      <c r="H52" s="23">
        <v>13.4</v>
      </c>
      <c r="I52" s="23">
        <v>727</v>
      </c>
      <c r="J52" s="8"/>
      <c r="K52" s="248" t="s">
        <v>2727</v>
      </c>
      <c r="L52">
        <v>10.6</v>
      </c>
      <c r="M52">
        <v>102.8</v>
      </c>
      <c r="N52" s="311" t="s">
        <v>2724</v>
      </c>
      <c r="O52">
        <v>14.2</v>
      </c>
      <c r="P52">
        <v>40</v>
      </c>
    </row>
    <row r="53" spans="1:16" ht="42.75" customHeight="1">
      <c r="A53" s="20"/>
      <c r="B53" s="188" t="s">
        <v>36</v>
      </c>
      <c r="C53" s="229">
        <v>42904</v>
      </c>
      <c r="D53" s="30">
        <v>0.2569444444444445</v>
      </c>
      <c r="E53" s="8" t="s">
        <v>2708</v>
      </c>
      <c r="F53" s="8" t="s">
        <v>43</v>
      </c>
      <c r="G53" s="8"/>
      <c r="H53" s="23">
        <v>14.8</v>
      </c>
      <c r="I53" s="23">
        <v>1046.2</v>
      </c>
      <c r="J53" s="8"/>
      <c r="L53">
        <v>8.5</v>
      </c>
      <c r="M53">
        <v>92.1</v>
      </c>
      <c r="N53" s="39" t="s">
        <v>101</v>
      </c>
      <c r="O53">
        <v>19.2</v>
      </c>
      <c r="P53">
        <v>70</v>
      </c>
    </row>
    <row r="54" spans="1:16" ht="13.5" customHeight="1">
      <c r="A54" s="20"/>
      <c r="B54" s="188" t="s">
        <v>36</v>
      </c>
      <c r="C54" s="229">
        <v>42939</v>
      </c>
      <c r="D54" s="30">
        <v>0.28541666666666665</v>
      </c>
      <c r="E54" s="8" t="s">
        <v>280</v>
      </c>
      <c r="F54" s="8"/>
      <c r="G54" s="8"/>
      <c r="H54" s="23">
        <v>154.1</v>
      </c>
      <c r="I54" s="37" t="s">
        <v>2706</v>
      </c>
      <c r="J54" s="8"/>
      <c r="L54">
        <v>7</v>
      </c>
      <c r="M54">
        <v>83.3</v>
      </c>
      <c r="N54" s="39" t="s">
        <v>106</v>
      </c>
      <c r="O54">
        <v>24.4</v>
      </c>
      <c r="P54">
        <v>70</v>
      </c>
    </row>
    <row r="55" spans="1:16" ht="15" customHeight="1">
      <c r="A55" s="20"/>
      <c r="B55" s="188" t="s">
        <v>36</v>
      </c>
      <c r="C55" s="53">
        <v>42974</v>
      </c>
      <c r="D55" s="30">
        <v>0.3090277777777778</v>
      </c>
      <c r="E55" s="8" t="s">
        <v>280</v>
      </c>
      <c r="F55" s="8" t="s">
        <v>16</v>
      </c>
      <c r="G55" s="8"/>
      <c r="H55" s="23">
        <v>18.5</v>
      </c>
      <c r="I55" s="37" t="s">
        <v>62</v>
      </c>
      <c r="J55" s="8"/>
      <c r="L55">
        <v>7.4</v>
      </c>
      <c r="M55">
        <v>84.5</v>
      </c>
      <c r="N55" s="39" t="s">
        <v>2718</v>
      </c>
      <c r="O55">
        <v>22</v>
      </c>
      <c r="P55">
        <v>120</v>
      </c>
    </row>
    <row r="56" spans="1:16" ht="15" customHeight="1">
      <c r="A56" s="20"/>
      <c r="B56" s="188" t="s">
        <v>36</v>
      </c>
      <c r="C56" s="229">
        <v>43002</v>
      </c>
      <c r="D56" s="30">
        <v>0.2847222222222222</v>
      </c>
      <c r="E56" s="8" t="s">
        <v>280</v>
      </c>
      <c r="F56" s="8" t="s">
        <v>16</v>
      </c>
      <c r="G56" s="8"/>
      <c r="H56" s="23">
        <v>27.5</v>
      </c>
      <c r="I56" s="23">
        <v>1553.1</v>
      </c>
      <c r="J56" s="8"/>
      <c r="L56">
        <v>8.2</v>
      </c>
      <c r="M56">
        <v>90.7</v>
      </c>
      <c r="N56" s="39" t="s">
        <v>2720</v>
      </c>
      <c r="O56">
        <v>20</v>
      </c>
      <c r="P56">
        <v>110</v>
      </c>
    </row>
    <row r="57" spans="1:16" ht="15" customHeight="1">
      <c r="A57" s="52" t="s">
        <v>38</v>
      </c>
      <c r="B57" s="188" t="s">
        <v>36</v>
      </c>
      <c r="C57" s="53">
        <v>43002</v>
      </c>
      <c r="D57" s="30">
        <v>0.2847222222222222</v>
      </c>
      <c r="E57" s="8" t="s">
        <v>280</v>
      </c>
      <c r="F57" s="8" t="s">
        <v>16</v>
      </c>
      <c r="G57" s="8"/>
      <c r="H57" s="23">
        <v>28.5</v>
      </c>
      <c r="I57" s="23">
        <v>1732.9</v>
      </c>
      <c r="J57" s="8"/>
      <c r="L57">
        <v>8.2</v>
      </c>
      <c r="M57">
        <v>90.7</v>
      </c>
      <c r="N57" s="39" t="s">
        <v>2720</v>
      </c>
      <c r="O57">
        <v>20</v>
      </c>
      <c r="P57">
        <v>110</v>
      </c>
    </row>
    <row r="58" spans="1:16" ht="42" customHeight="1">
      <c r="A58" s="20"/>
      <c r="B58" s="188" t="s">
        <v>36</v>
      </c>
      <c r="C58" s="53">
        <v>43023</v>
      </c>
      <c r="D58" s="30">
        <v>0.2916666666666667</v>
      </c>
      <c r="E58" s="8" t="s">
        <v>2721</v>
      </c>
      <c r="F58" s="8" t="s">
        <v>16</v>
      </c>
      <c r="G58" s="8"/>
      <c r="H58" s="23">
        <v>214.2</v>
      </c>
      <c r="I58" s="37" t="s">
        <v>2706</v>
      </c>
      <c r="J58" s="8"/>
      <c r="L58">
        <v>9.1</v>
      </c>
      <c r="M58">
        <v>94.6</v>
      </c>
      <c r="N58" s="39" t="s">
        <v>2726</v>
      </c>
      <c r="O58">
        <v>17.2</v>
      </c>
      <c r="P58">
        <v>120</v>
      </c>
    </row>
    <row r="59" spans="1:10" ht="15" customHeight="1">
      <c r="A59" s="20"/>
      <c r="B59" s="8"/>
      <c r="C59" s="8"/>
      <c r="D59" s="8"/>
      <c r="E59" s="8"/>
      <c r="F59" s="8"/>
      <c r="G59" s="8"/>
      <c r="H59" s="23"/>
      <c r="I59" s="23"/>
      <c r="J59" s="8"/>
    </row>
    <row r="60" spans="1:10" ht="15" customHeight="1">
      <c r="A60" s="20" t="s">
        <v>34</v>
      </c>
      <c r="B60" s="188" t="s">
        <v>17</v>
      </c>
      <c r="C60" s="53">
        <v>42876</v>
      </c>
      <c r="D60" s="30">
        <v>0.4166666666666667</v>
      </c>
      <c r="E60" s="8"/>
      <c r="F60" s="8"/>
      <c r="G60" s="8"/>
      <c r="H60" s="312" t="s">
        <v>51</v>
      </c>
      <c r="I60" s="312" t="s">
        <v>51</v>
      </c>
      <c r="J60" s="8"/>
    </row>
    <row r="61" spans="1:10" ht="15" customHeight="1">
      <c r="A61" s="20"/>
      <c r="B61" s="188" t="s">
        <v>17</v>
      </c>
      <c r="C61" s="229">
        <v>42904</v>
      </c>
      <c r="D61" s="30">
        <v>0.4583333333333333</v>
      </c>
      <c r="E61" s="8"/>
      <c r="F61" s="8"/>
      <c r="G61" s="8"/>
      <c r="H61" s="23" t="s">
        <v>51</v>
      </c>
      <c r="I61" s="23" t="s">
        <v>51</v>
      </c>
      <c r="J61" s="8"/>
    </row>
    <row r="62" spans="1:10" ht="15" customHeight="1">
      <c r="A62" s="20"/>
      <c r="B62" s="188" t="s">
        <v>17</v>
      </c>
      <c r="C62" s="229">
        <v>42939</v>
      </c>
      <c r="D62" s="30">
        <v>0.4513888888888889</v>
      </c>
      <c r="E62" s="8"/>
      <c r="F62" s="8"/>
      <c r="G62" s="8"/>
      <c r="H62" s="23" t="s">
        <v>51</v>
      </c>
      <c r="I62" s="23" t="s">
        <v>51</v>
      </c>
      <c r="J62" s="8"/>
    </row>
    <row r="63" spans="1:10" ht="15" customHeight="1">
      <c r="A63" s="20"/>
      <c r="B63" s="188" t="s">
        <v>17</v>
      </c>
      <c r="C63" s="53">
        <v>42974</v>
      </c>
      <c r="D63" s="30">
        <v>0.4375</v>
      </c>
      <c r="E63" s="8"/>
      <c r="F63" s="8"/>
      <c r="G63" s="8"/>
      <c r="H63" s="23">
        <v>0</v>
      </c>
      <c r="I63" s="23">
        <v>0</v>
      </c>
      <c r="J63" s="8"/>
    </row>
    <row r="64" spans="1:10" ht="15" customHeight="1">
      <c r="A64" s="20"/>
      <c r="B64" s="188" t="s">
        <v>17</v>
      </c>
      <c r="C64" s="229">
        <v>43002</v>
      </c>
      <c r="D64" s="30">
        <v>0.4895833333333333</v>
      </c>
      <c r="E64" s="8"/>
      <c r="F64" s="8"/>
      <c r="G64" s="8"/>
      <c r="H64" s="23" t="s">
        <v>51</v>
      </c>
      <c r="I64" s="23" t="s">
        <v>51</v>
      </c>
      <c r="J64" s="8"/>
    </row>
    <row r="65" spans="1:10" ht="15" customHeight="1">
      <c r="A65" s="20"/>
      <c r="B65" s="188" t="s">
        <v>17</v>
      </c>
      <c r="C65" s="53">
        <v>43023</v>
      </c>
      <c r="D65" s="30">
        <v>0.4583333333333333</v>
      </c>
      <c r="E65" s="8"/>
      <c r="F65" s="8"/>
      <c r="G65" s="8"/>
      <c r="H65" s="23" t="s">
        <v>51</v>
      </c>
      <c r="I65" s="23" t="s">
        <v>51</v>
      </c>
      <c r="J65" s="8"/>
    </row>
    <row r="66" spans="1:10" ht="15" customHeight="1">
      <c r="A66" s="20"/>
      <c r="B66" s="188"/>
      <c r="C66" s="229"/>
      <c r="D66" s="8"/>
      <c r="E66" s="8"/>
      <c r="F66" s="8"/>
      <c r="G66" s="8"/>
      <c r="H66" s="312"/>
      <c r="I66" s="312"/>
      <c r="J66" s="8"/>
    </row>
    <row r="67" spans="1:10" ht="15" customHeight="1">
      <c r="A67" s="20" t="s">
        <v>2728</v>
      </c>
      <c r="B67" s="188"/>
      <c r="C67" s="53"/>
      <c r="D67" s="30"/>
      <c r="E67" s="188"/>
      <c r="F67" s="8"/>
      <c r="G67" s="8"/>
      <c r="H67" s="23"/>
      <c r="I67" s="23"/>
      <c r="J67" s="8"/>
    </row>
    <row r="68" spans="1:20" ht="15" customHeight="1">
      <c r="A68" s="20" t="s">
        <v>25</v>
      </c>
      <c r="B68" s="8"/>
      <c r="C68" s="8"/>
      <c r="D68" s="8"/>
      <c r="E68" s="8"/>
      <c r="F68" s="8"/>
      <c r="G68" s="8"/>
      <c r="H68" s="23"/>
      <c r="I68" s="23"/>
      <c r="J68" s="8"/>
      <c r="Q68" s="313" t="s">
        <v>526</v>
      </c>
      <c r="R68" s="313" t="s">
        <v>39</v>
      </c>
      <c r="S68" s="313" t="s">
        <v>40</v>
      </c>
      <c r="T68" s="313" t="s">
        <v>41</v>
      </c>
    </row>
    <row r="69" spans="1:20" ht="15" customHeight="1">
      <c r="A69" s="20"/>
      <c r="B69" s="188" t="s">
        <v>26</v>
      </c>
      <c r="C69" s="53">
        <v>42904</v>
      </c>
      <c r="D69" s="30">
        <v>0.3125</v>
      </c>
      <c r="E69" s="188" t="s">
        <v>300</v>
      </c>
      <c r="F69" s="188" t="s">
        <v>2729</v>
      </c>
      <c r="G69" s="8"/>
      <c r="H69" s="23">
        <v>9.8</v>
      </c>
      <c r="I69" s="23">
        <v>1011.2</v>
      </c>
      <c r="J69" s="8"/>
      <c r="K69" s="248" t="s">
        <v>2730</v>
      </c>
      <c r="N69">
        <v>17.5</v>
      </c>
      <c r="O69">
        <v>19.5</v>
      </c>
      <c r="Q69">
        <v>9.6</v>
      </c>
      <c r="R69">
        <v>12.1</v>
      </c>
      <c r="S69">
        <v>10.1</v>
      </c>
      <c r="T69">
        <v>9.85</v>
      </c>
    </row>
    <row r="70" spans="1:20" ht="15" customHeight="1">
      <c r="A70" s="52" t="s">
        <v>64</v>
      </c>
      <c r="B70" s="188" t="s">
        <v>26</v>
      </c>
      <c r="C70" s="53">
        <v>42904</v>
      </c>
      <c r="D70" s="30">
        <v>0.3125</v>
      </c>
      <c r="E70" s="188" t="s">
        <v>300</v>
      </c>
      <c r="F70" s="188" t="s">
        <v>2729</v>
      </c>
      <c r="G70" s="8"/>
      <c r="H70" s="23">
        <v>11</v>
      </c>
      <c r="I70" s="23">
        <v>816.4</v>
      </c>
      <c r="J70" s="8"/>
      <c r="K70" s="8"/>
      <c r="N70">
        <v>17.5</v>
      </c>
      <c r="O70">
        <v>19.5</v>
      </c>
      <c r="Q70">
        <v>9.6</v>
      </c>
      <c r="R70">
        <v>12.1</v>
      </c>
      <c r="S70">
        <v>10.1</v>
      </c>
      <c r="T70">
        <v>9.85</v>
      </c>
    </row>
    <row r="71" spans="1:15" ht="15" customHeight="1">
      <c r="A71" s="20"/>
      <c r="B71" s="188" t="s">
        <v>26</v>
      </c>
      <c r="C71" s="53">
        <v>42939</v>
      </c>
      <c r="D71" s="30">
        <v>0.4513888888888889</v>
      </c>
      <c r="E71" s="8" t="s">
        <v>280</v>
      </c>
      <c r="F71" s="8"/>
      <c r="G71" s="8"/>
      <c r="H71" s="23">
        <v>13.4</v>
      </c>
      <c r="I71" s="23">
        <v>1553.1</v>
      </c>
      <c r="J71" s="8"/>
      <c r="N71">
        <v>15</v>
      </c>
      <c r="O71">
        <v>23</v>
      </c>
    </row>
    <row r="72" spans="1:20" ht="15" customHeight="1">
      <c r="A72" s="20"/>
      <c r="B72" s="188" t="s">
        <v>26</v>
      </c>
      <c r="C72" s="53">
        <v>43002</v>
      </c>
      <c r="D72" s="30">
        <v>0.34027777777777773</v>
      </c>
      <c r="E72" s="8" t="s">
        <v>280</v>
      </c>
      <c r="F72" s="8"/>
      <c r="G72" s="8"/>
      <c r="H72" s="23">
        <v>9.8</v>
      </c>
      <c r="I72" s="23">
        <v>1119.9</v>
      </c>
      <c r="J72" s="8"/>
      <c r="N72">
        <v>20</v>
      </c>
      <c r="O72">
        <v>20.5</v>
      </c>
      <c r="Q72">
        <v>9.4</v>
      </c>
      <c r="R72">
        <v>9.6</v>
      </c>
      <c r="T72">
        <v>9.5</v>
      </c>
    </row>
    <row r="73" spans="1:20" ht="35.25" customHeight="1">
      <c r="A73" s="20"/>
      <c r="B73" s="188" t="s">
        <v>26</v>
      </c>
      <c r="C73" s="53">
        <v>43024</v>
      </c>
      <c r="D73" s="30">
        <v>0.37847222222222227</v>
      </c>
      <c r="E73" s="8" t="s">
        <v>2731</v>
      </c>
      <c r="F73" s="8"/>
      <c r="G73" s="8"/>
      <c r="H73" s="23">
        <v>344.8</v>
      </c>
      <c r="I73" s="23">
        <v>2419.6</v>
      </c>
      <c r="J73" s="8"/>
      <c r="K73" t="s">
        <v>2732</v>
      </c>
      <c r="N73">
        <v>16.5</v>
      </c>
      <c r="O73">
        <v>15.5</v>
      </c>
      <c r="Q73">
        <v>1.05</v>
      </c>
      <c r="R73">
        <v>1.04</v>
      </c>
      <c r="T73">
        <v>1.045</v>
      </c>
    </row>
    <row r="75" spans="1:14" ht="12.75">
      <c r="A75" s="193"/>
      <c r="B75" s="193"/>
      <c r="C75" s="193"/>
      <c r="D75" s="193"/>
      <c r="E75" s="193"/>
      <c r="F75" s="193"/>
      <c r="G75" s="193"/>
      <c r="H75" s="193"/>
      <c r="I75" s="193"/>
      <c r="J75" s="193"/>
      <c r="K75" s="193"/>
      <c r="L75" s="193"/>
      <c r="M75" s="193"/>
      <c r="N75" s="193"/>
    </row>
    <row r="77" spans="1:36" ht="26.25">
      <c r="A77" s="314" t="s">
        <v>0</v>
      </c>
      <c r="B77" s="314" t="s">
        <v>1</v>
      </c>
      <c r="C77" s="314" t="s">
        <v>1446</v>
      </c>
      <c r="D77" s="314" t="s">
        <v>2733</v>
      </c>
      <c r="E77" s="314" t="s">
        <v>2734</v>
      </c>
      <c r="F77" s="314" t="s">
        <v>1449</v>
      </c>
      <c r="G77" s="315" t="s">
        <v>1450</v>
      </c>
      <c r="H77" s="314" t="s">
        <v>1451</v>
      </c>
      <c r="I77" s="314" t="s">
        <v>1452</v>
      </c>
      <c r="J77" s="314" t="s">
        <v>1453</v>
      </c>
      <c r="K77" s="314" t="s">
        <v>612</v>
      </c>
      <c r="L77" s="314" t="s">
        <v>265</v>
      </c>
      <c r="M77" s="314" t="s">
        <v>263</v>
      </c>
      <c r="N77" s="314" t="s">
        <v>1455</v>
      </c>
      <c r="O77" s="314" t="s">
        <v>266</v>
      </c>
      <c r="P77" s="314" t="s">
        <v>1456</v>
      </c>
      <c r="Q77" s="314" t="s">
        <v>1457</v>
      </c>
      <c r="R77" s="314" t="s">
        <v>1458</v>
      </c>
      <c r="S77" s="314" t="s">
        <v>1459</v>
      </c>
      <c r="T77" s="314" t="s">
        <v>1460</v>
      </c>
      <c r="U77" s="314" t="s">
        <v>1461</v>
      </c>
      <c r="V77" s="314" t="s">
        <v>1462</v>
      </c>
      <c r="W77" s="314" t="s">
        <v>1463</v>
      </c>
      <c r="X77" s="314" t="s">
        <v>1104</v>
      </c>
      <c r="Y77" s="314" t="s">
        <v>1105</v>
      </c>
      <c r="Z77" s="314" t="s">
        <v>1106</v>
      </c>
      <c r="AA77" s="314" t="s">
        <v>10</v>
      </c>
      <c r="AB77" s="314" t="s">
        <v>1107</v>
      </c>
      <c r="AC77" s="314" t="s">
        <v>994</v>
      </c>
      <c r="AD77" s="314" t="s">
        <v>2735</v>
      </c>
      <c r="AE77" s="314" t="s">
        <v>207</v>
      </c>
      <c r="AF77" s="314" t="s">
        <v>2736</v>
      </c>
      <c r="AG77" s="314" t="s">
        <v>2737</v>
      </c>
      <c r="AH77" s="314" t="s">
        <v>1690</v>
      </c>
      <c r="AI77" s="316" t="s">
        <v>2738</v>
      </c>
      <c r="AJ77" s="314" t="s">
        <v>1114</v>
      </c>
    </row>
    <row r="78" spans="1:36" ht="26.25">
      <c r="A78" s="287" t="s">
        <v>346</v>
      </c>
      <c r="B78" s="287" t="s">
        <v>2003</v>
      </c>
      <c r="C78" s="317">
        <v>75747</v>
      </c>
      <c r="D78" s="318">
        <v>0.3090277777777778</v>
      </c>
      <c r="E78" s="287">
        <v>10</v>
      </c>
      <c r="F78" s="287"/>
      <c r="G78" s="319"/>
      <c r="H78" s="288" t="s">
        <v>119</v>
      </c>
      <c r="I78" s="288" t="s">
        <v>625</v>
      </c>
      <c r="J78" s="287"/>
      <c r="K78" s="287">
        <v>2</v>
      </c>
      <c r="L78" s="288" t="s">
        <v>621</v>
      </c>
      <c r="M78" s="318">
        <v>0.75</v>
      </c>
      <c r="N78" s="318"/>
      <c r="O78" s="288" t="s">
        <v>629</v>
      </c>
      <c r="P78" s="46"/>
      <c r="Q78" s="46"/>
      <c r="R78" s="46"/>
      <c r="S78" s="46"/>
      <c r="T78" s="287"/>
      <c r="U78" s="46"/>
      <c r="V78" s="46"/>
      <c r="W78" s="46"/>
      <c r="X78" s="46"/>
      <c r="Y78" s="46"/>
      <c r="Z78" s="46"/>
      <c r="AA78" s="287"/>
      <c r="AB78" s="46"/>
      <c r="AC78" s="287"/>
      <c r="AD78" s="287">
        <v>14</v>
      </c>
      <c r="AE78" s="287">
        <v>6.5</v>
      </c>
      <c r="AF78" s="287">
        <v>9.9</v>
      </c>
      <c r="AG78" s="287">
        <v>10</v>
      </c>
      <c r="AH78" s="46"/>
      <c r="AI78" s="320">
        <v>9.95</v>
      </c>
      <c r="AJ78" s="321" t="s">
        <v>2739</v>
      </c>
    </row>
    <row r="79" spans="1:36" ht="26.25">
      <c r="A79" s="287" t="s">
        <v>346</v>
      </c>
      <c r="B79" s="287" t="s">
        <v>348</v>
      </c>
      <c r="C79" s="317">
        <v>42903</v>
      </c>
      <c r="D79" s="318">
        <v>0.3854166666666667</v>
      </c>
      <c r="E79" s="287">
        <v>16.5</v>
      </c>
      <c r="F79" s="287"/>
      <c r="G79" s="319"/>
      <c r="H79" s="288" t="s">
        <v>42</v>
      </c>
      <c r="I79" s="288" t="s">
        <v>630</v>
      </c>
      <c r="J79" s="287">
        <v>0.4</v>
      </c>
      <c r="K79" s="287">
        <v>2</v>
      </c>
      <c r="L79" s="288" t="s">
        <v>663</v>
      </c>
      <c r="M79" s="318">
        <v>0.2708333333333333</v>
      </c>
      <c r="N79" s="318">
        <v>0.53125</v>
      </c>
      <c r="O79" s="288" t="s">
        <v>629</v>
      </c>
      <c r="P79" s="46"/>
      <c r="Q79" s="46"/>
      <c r="R79" s="46"/>
      <c r="S79" s="46"/>
      <c r="T79" s="287"/>
      <c r="U79" s="46"/>
      <c r="V79" s="46"/>
      <c r="W79" s="46"/>
      <c r="X79" s="46"/>
      <c r="Y79" s="46"/>
      <c r="Z79" s="46"/>
      <c r="AA79" s="287"/>
      <c r="AB79" s="46"/>
      <c r="AC79" s="287"/>
      <c r="AD79" s="287">
        <v>19.5</v>
      </c>
      <c r="AE79" s="287">
        <v>6.6</v>
      </c>
      <c r="AF79" s="287">
        <v>8.6</v>
      </c>
      <c r="AG79" s="287">
        <v>8.3</v>
      </c>
      <c r="AH79" s="46"/>
      <c r="AI79" s="320">
        <v>8.5</v>
      </c>
      <c r="AJ79" s="321" t="s">
        <v>2740</v>
      </c>
    </row>
    <row r="80" spans="1:36" ht="26.25">
      <c r="A80" s="287" t="s">
        <v>346</v>
      </c>
      <c r="B80" s="287" t="s">
        <v>2003</v>
      </c>
      <c r="C80" s="317">
        <v>42939</v>
      </c>
      <c r="D80" s="318">
        <v>0.3541666666666667</v>
      </c>
      <c r="E80" s="287">
        <v>18</v>
      </c>
      <c r="F80" s="287"/>
      <c r="G80" s="319"/>
      <c r="H80" s="288" t="s">
        <v>119</v>
      </c>
      <c r="I80" s="288" t="s">
        <v>625</v>
      </c>
      <c r="J80" s="287"/>
      <c r="K80" s="287">
        <v>5</v>
      </c>
      <c r="L80" s="288" t="s">
        <v>632</v>
      </c>
      <c r="M80" s="318">
        <v>0.4895833333333333</v>
      </c>
      <c r="N80" s="318"/>
      <c r="O80" s="288" t="s">
        <v>629</v>
      </c>
      <c r="P80" s="46"/>
      <c r="Q80" s="46"/>
      <c r="R80" s="46"/>
      <c r="S80" s="46"/>
      <c r="T80" s="287"/>
      <c r="U80" s="46"/>
      <c r="V80" s="46"/>
      <c r="W80" s="46"/>
      <c r="X80" s="46"/>
      <c r="Y80" s="46"/>
      <c r="Z80" s="46"/>
      <c r="AA80" s="287"/>
      <c r="AB80" s="46"/>
      <c r="AC80" s="287"/>
      <c r="AD80" s="287">
        <v>23</v>
      </c>
      <c r="AE80" s="287">
        <v>7.25</v>
      </c>
      <c r="AF80" s="287">
        <v>7.2</v>
      </c>
      <c r="AG80" s="287">
        <v>7</v>
      </c>
      <c r="AH80" s="287"/>
      <c r="AI80" s="320">
        <v>7.1</v>
      </c>
      <c r="AJ80" s="321" t="s">
        <v>2741</v>
      </c>
    </row>
    <row r="81" spans="1:36" ht="26.25">
      <c r="A81" s="287" t="s">
        <v>346</v>
      </c>
      <c r="B81" s="287" t="s">
        <v>348</v>
      </c>
      <c r="C81" s="322">
        <v>42973</v>
      </c>
      <c r="D81" s="318">
        <v>0.3229166666666667</v>
      </c>
      <c r="E81" s="287">
        <v>11.5</v>
      </c>
      <c r="F81" s="46" t="s">
        <v>314</v>
      </c>
      <c r="G81" s="323" t="s">
        <v>2742</v>
      </c>
      <c r="H81" s="288" t="s">
        <v>119</v>
      </c>
      <c r="I81" s="288"/>
      <c r="J81" s="287"/>
      <c r="K81" s="287">
        <v>6</v>
      </c>
      <c r="L81" s="288" t="s">
        <v>632</v>
      </c>
      <c r="M81" s="324">
        <v>0.65625</v>
      </c>
      <c r="N81" s="324">
        <v>0.4375</v>
      </c>
      <c r="O81" s="287" t="s">
        <v>622</v>
      </c>
      <c r="P81" s="46"/>
      <c r="Q81" s="46"/>
      <c r="R81" s="46"/>
      <c r="S81" s="46"/>
      <c r="T81" s="46"/>
      <c r="U81" s="46"/>
      <c r="V81" s="46"/>
      <c r="W81" s="46"/>
      <c r="X81" s="46"/>
      <c r="Y81" s="46"/>
      <c r="Z81" s="46"/>
      <c r="AA81" s="287"/>
      <c r="AB81" s="46"/>
      <c r="AC81" s="287"/>
      <c r="AD81" s="287">
        <v>19</v>
      </c>
      <c r="AE81" s="287">
        <v>7.3</v>
      </c>
      <c r="AF81" s="287">
        <v>7.9</v>
      </c>
      <c r="AG81" s="287">
        <v>8</v>
      </c>
      <c r="AH81" s="287"/>
      <c r="AI81" s="325">
        <v>8</v>
      </c>
      <c r="AJ81" s="321" t="s">
        <v>2743</v>
      </c>
    </row>
    <row r="82" spans="1:36" ht="26.25">
      <c r="A82" s="287" t="s">
        <v>346</v>
      </c>
      <c r="B82" s="287" t="s">
        <v>2003</v>
      </c>
      <c r="C82" s="322">
        <v>43002</v>
      </c>
      <c r="D82" s="318">
        <v>0.3645833333333333</v>
      </c>
      <c r="E82" s="287">
        <v>20</v>
      </c>
      <c r="F82" s="321"/>
      <c r="G82" s="319"/>
      <c r="H82" s="288" t="s">
        <v>119</v>
      </c>
      <c r="I82" s="288"/>
      <c r="J82" s="287"/>
      <c r="K82" s="287">
        <v>5</v>
      </c>
      <c r="L82" s="288" t="s">
        <v>634</v>
      </c>
      <c r="M82" s="46"/>
      <c r="N82" s="318">
        <v>0.3527777777777778</v>
      </c>
      <c r="O82" s="288" t="s">
        <v>629</v>
      </c>
      <c r="P82" s="46"/>
      <c r="Q82" s="46"/>
      <c r="R82" s="46"/>
      <c r="S82" s="46"/>
      <c r="T82" s="321"/>
      <c r="U82" s="46"/>
      <c r="V82" s="46"/>
      <c r="W82" s="46"/>
      <c r="X82" s="46"/>
      <c r="Y82" s="46"/>
      <c r="Z82" s="46"/>
      <c r="AA82" s="287"/>
      <c r="AB82" s="46"/>
      <c r="AC82" s="287"/>
      <c r="AD82" s="287">
        <v>20</v>
      </c>
      <c r="AE82" s="287">
        <v>7.5</v>
      </c>
      <c r="AF82" s="287">
        <v>7.4</v>
      </c>
      <c r="AG82" s="287">
        <v>7.8</v>
      </c>
      <c r="AH82" s="287"/>
      <c r="AI82" s="325">
        <v>7.6</v>
      </c>
      <c r="AJ82" s="321" t="s">
        <v>2744</v>
      </c>
    </row>
    <row r="83" spans="1:36" ht="26.25">
      <c r="A83" s="287" t="s">
        <v>346</v>
      </c>
      <c r="B83" s="287" t="s">
        <v>348</v>
      </c>
      <c r="C83" s="322">
        <v>43023</v>
      </c>
      <c r="D83" s="318">
        <v>0.3229166666666667</v>
      </c>
      <c r="E83" s="287">
        <v>15</v>
      </c>
      <c r="F83" s="321"/>
      <c r="G83" s="319"/>
      <c r="H83" s="287" t="s">
        <v>63</v>
      </c>
      <c r="I83" s="287" t="s">
        <v>630</v>
      </c>
      <c r="J83" s="287">
        <v>0.02</v>
      </c>
      <c r="K83" s="287">
        <v>1</v>
      </c>
      <c r="L83" s="287" t="s">
        <v>626</v>
      </c>
      <c r="M83" s="324"/>
      <c r="N83" s="324"/>
      <c r="O83" s="287" t="s">
        <v>622</v>
      </c>
      <c r="P83" s="46"/>
      <c r="Q83" s="46"/>
      <c r="R83" s="46"/>
      <c r="S83" s="46"/>
      <c r="T83" s="46"/>
      <c r="U83" s="46"/>
      <c r="V83" s="46"/>
      <c r="W83" s="46"/>
      <c r="X83" s="46"/>
      <c r="Y83" s="46"/>
      <c r="Z83" s="46"/>
      <c r="AA83" s="287"/>
      <c r="AB83" s="46"/>
      <c r="AC83" s="287"/>
      <c r="AD83" s="288">
        <v>17</v>
      </c>
      <c r="AE83" s="287">
        <v>7.3</v>
      </c>
      <c r="AF83" s="287">
        <v>8.8</v>
      </c>
      <c r="AG83" s="287">
        <v>8.7</v>
      </c>
      <c r="AH83" s="46"/>
      <c r="AI83" s="320">
        <v>8.8</v>
      </c>
      <c r="AJ83" s="326" t="s">
        <v>2745</v>
      </c>
    </row>
    <row r="84" spans="1:36" ht="12.75">
      <c r="A84" s="287"/>
      <c r="B84" s="287"/>
      <c r="C84" s="322"/>
      <c r="D84" s="318"/>
      <c r="E84" s="287"/>
      <c r="F84" s="321"/>
      <c r="G84" s="323"/>
      <c r="H84" s="287"/>
      <c r="I84" s="287"/>
      <c r="J84" s="287"/>
      <c r="K84" s="287"/>
      <c r="L84" s="287"/>
      <c r="M84" s="324"/>
      <c r="N84" s="324"/>
      <c r="O84" s="287"/>
      <c r="P84" s="46"/>
      <c r="Q84" s="46"/>
      <c r="R84" s="46"/>
      <c r="S84" s="46"/>
      <c r="T84" s="46"/>
      <c r="U84" s="46"/>
      <c r="V84" s="46"/>
      <c r="W84" s="46"/>
      <c r="X84" s="46"/>
      <c r="Y84" s="46"/>
      <c r="Z84" s="46"/>
      <c r="AA84" s="288"/>
      <c r="AB84" s="46"/>
      <c r="AC84" s="287"/>
      <c r="AD84" s="288"/>
      <c r="AE84" s="287"/>
      <c r="AF84" s="287"/>
      <c r="AG84" s="287"/>
      <c r="AH84" s="46"/>
      <c r="AI84" s="320"/>
      <c r="AJ84" s="326"/>
    </row>
    <row r="85" spans="1:36" ht="12.75">
      <c r="A85" s="287" t="s">
        <v>1077</v>
      </c>
      <c r="B85" s="288" t="s">
        <v>2509</v>
      </c>
      <c r="C85" s="327">
        <v>42849</v>
      </c>
      <c r="D85" s="328">
        <v>0.5111111111111112</v>
      </c>
      <c r="E85" s="288">
        <v>28.5</v>
      </c>
      <c r="F85" s="321"/>
      <c r="G85" s="329" t="s">
        <v>2746</v>
      </c>
      <c r="H85" s="287" t="s">
        <v>119</v>
      </c>
      <c r="I85" s="321" t="s">
        <v>625</v>
      </c>
      <c r="J85" s="321"/>
      <c r="K85" s="288">
        <v>2</v>
      </c>
      <c r="L85" s="287" t="s">
        <v>663</v>
      </c>
      <c r="M85" s="328">
        <v>0.4166666666666667</v>
      </c>
      <c r="N85" s="328">
        <v>0.6798611111111111</v>
      </c>
      <c r="O85" s="287" t="s">
        <v>629</v>
      </c>
      <c r="P85" s="330"/>
      <c r="Q85" s="330"/>
      <c r="R85" s="330"/>
      <c r="S85" s="330"/>
      <c r="T85" s="330"/>
      <c r="U85" s="330"/>
      <c r="V85" s="330"/>
      <c r="W85" s="330"/>
      <c r="X85" s="330"/>
      <c r="Y85" s="330"/>
      <c r="Z85" s="330"/>
      <c r="AA85" s="287"/>
      <c r="AB85" s="330"/>
      <c r="AC85" s="330"/>
      <c r="AD85" s="288">
        <v>7.5</v>
      </c>
      <c r="AE85" s="288">
        <v>6</v>
      </c>
      <c r="AF85" s="288">
        <v>11</v>
      </c>
      <c r="AG85" s="288">
        <v>11.2</v>
      </c>
      <c r="AH85" s="321"/>
      <c r="AI85" s="331">
        <v>11.1</v>
      </c>
      <c r="AJ85" s="330"/>
    </row>
    <row r="86" spans="1:36" ht="12.75">
      <c r="A86" s="287" t="s">
        <v>1077</v>
      </c>
      <c r="B86" s="288" t="s">
        <v>2509</v>
      </c>
      <c r="C86" s="332">
        <v>42877</v>
      </c>
      <c r="D86" s="324">
        <v>0.4791666666666667</v>
      </c>
      <c r="E86" s="288">
        <v>17</v>
      </c>
      <c r="F86" s="321" t="s">
        <v>284</v>
      </c>
      <c r="G86" s="329" t="s">
        <v>2747</v>
      </c>
      <c r="H86" s="287" t="s">
        <v>42</v>
      </c>
      <c r="I86" s="287" t="s">
        <v>630</v>
      </c>
      <c r="J86" s="46"/>
      <c r="K86" s="288">
        <v>1</v>
      </c>
      <c r="L86" s="287" t="s">
        <v>663</v>
      </c>
      <c r="M86" s="324">
        <v>0.3680555555555556</v>
      </c>
      <c r="N86" s="324">
        <v>0.6291666666666667</v>
      </c>
      <c r="O86" s="287" t="s">
        <v>622</v>
      </c>
      <c r="P86" s="46"/>
      <c r="Q86" s="46"/>
      <c r="R86" s="46"/>
      <c r="S86" s="46"/>
      <c r="T86" s="46"/>
      <c r="U86" s="46"/>
      <c r="V86" s="46"/>
      <c r="W86" s="46"/>
      <c r="X86" s="46"/>
      <c r="Y86" s="46"/>
      <c r="Z86" s="46"/>
      <c r="AA86" s="287"/>
      <c r="AB86" s="46"/>
      <c r="AC86" s="46"/>
      <c r="AD86" s="288">
        <v>15</v>
      </c>
      <c r="AE86" s="288">
        <v>6.8</v>
      </c>
      <c r="AF86" s="288">
        <v>9.4</v>
      </c>
      <c r="AG86" s="288">
        <v>9.2</v>
      </c>
      <c r="AH86" s="46"/>
      <c r="AI86" s="325">
        <v>9.3</v>
      </c>
      <c r="AJ86" s="46"/>
    </row>
    <row r="87" spans="1:36" ht="26.25">
      <c r="A87" s="287" t="s">
        <v>1077</v>
      </c>
      <c r="B87" s="288" t="s">
        <v>2509</v>
      </c>
      <c r="C87" s="332">
        <v>42905</v>
      </c>
      <c r="D87" s="333">
        <v>0.4895833333333333</v>
      </c>
      <c r="E87" s="288">
        <v>28.5</v>
      </c>
      <c r="F87" s="321" t="s">
        <v>284</v>
      </c>
      <c r="G87" s="329" t="s">
        <v>2748</v>
      </c>
      <c r="H87" s="287" t="s">
        <v>119</v>
      </c>
      <c r="I87" s="287" t="s">
        <v>625</v>
      </c>
      <c r="J87" s="46"/>
      <c r="K87" s="288">
        <v>2</v>
      </c>
      <c r="L87" s="287" t="s">
        <v>663</v>
      </c>
      <c r="M87" s="324">
        <v>0.32430555555555557</v>
      </c>
      <c r="N87" s="324">
        <v>0.5847222222222223</v>
      </c>
      <c r="O87" s="287" t="s">
        <v>2317</v>
      </c>
      <c r="P87" s="46"/>
      <c r="Q87" s="46"/>
      <c r="R87" s="46"/>
      <c r="S87" s="46"/>
      <c r="T87" s="46"/>
      <c r="U87" s="46"/>
      <c r="V87" s="46"/>
      <c r="W87" s="46"/>
      <c r="X87" s="46"/>
      <c r="Y87" s="46"/>
      <c r="Z87" s="46"/>
      <c r="AA87" s="287"/>
      <c r="AB87" s="46"/>
      <c r="AC87" s="46"/>
      <c r="AD87" s="288">
        <v>21.5</v>
      </c>
      <c r="AE87" s="288">
        <v>6.8</v>
      </c>
      <c r="AF87" s="288">
        <v>7</v>
      </c>
      <c r="AG87" s="288">
        <v>6.8</v>
      </c>
      <c r="AH87" s="288">
        <v>6.6</v>
      </c>
      <c r="AI87" s="325">
        <v>6.8</v>
      </c>
      <c r="AJ87" s="46"/>
    </row>
    <row r="88" spans="1:36" ht="12.75">
      <c r="A88" s="287" t="s">
        <v>1077</v>
      </c>
      <c r="B88" s="288" t="s">
        <v>2509</v>
      </c>
      <c r="C88" s="332">
        <v>42940</v>
      </c>
      <c r="D88" s="324">
        <v>0.5104166666666666</v>
      </c>
      <c r="E88" s="288">
        <v>23</v>
      </c>
      <c r="F88" s="321" t="s">
        <v>284</v>
      </c>
      <c r="G88" s="329" t="s">
        <v>2747</v>
      </c>
      <c r="H88" s="287" t="s">
        <v>42</v>
      </c>
      <c r="I88" s="287" t="s">
        <v>625</v>
      </c>
      <c r="J88" s="46"/>
      <c r="K88" s="288">
        <v>1</v>
      </c>
      <c r="L88" s="287" t="s">
        <v>621</v>
      </c>
      <c r="M88" s="324">
        <v>0.48819444444444443</v>
      </c>
      <c r="N88" s="324">
        <v>0.7520833333333333</v>
      </c>
      <c r="O88" s="287" t="s">
        <v>629</v>
      </c>
      <c r="P88" s="46"/>
      <c r="Q88" s="46"/>
      <c r="R88" s="46"/>
      <c r="S88" s="46"/>
      <c r="T88" s="46"/>
      <c r="U88" s="46"/>
      <c r="V88" s="46"/>
      <c r="W88" s="46"/>
      <c r="X88" s="46"/>
      <c r="Y88" s="46"/>
      <c r="Z88" s="46"/>
      <c r="AA88" s="287"/>
      <c r="AB88" s="46"/>
      <c r="AC88" s="46"/>
      <c r="AD88" s="288">
        <v>23</v>
      </c>
      <c r="AE88" s="288">
        <v>6</v>
      </c>
      <c r="AF88" s="288">
        <v>6.6</v>
      </c>
      <c r="AG88" s="288">
        <v>7</v>
      </c>
      <c r="AH88" s="288"/>
      <c r="AI88" s="325">
        <v>6.8</v>
      </c>
      <c r="AJ88" s="46"/>
    </row>
    <row r="89" spans="1:36" ht="26.25">
      <c r="A89" s="287" t="s">
        <v>1077</v>
      </c>
      <c r="B89" s="288" t="s">
        <v>2509</v>
      </c>
      <c r="C89" s="332">
        <v>42975</v>
      </c>
      <c r="D89" s="324">
        <v>0.5069444444444444</v>
      </c>
      <c r="E89" s="288">
        <v>27</v>
      </c>
      <c r="F89" s="321" t="s">
        <v>58</v>
      </c>
      <c r="G89" s="329" t="s">
        <v>2746</v>
      </c>
      <c r="H89" s="288" t="s">
        <v>1534</v>
      </c>
      <c r="I89" s="287" t="s">
        <v>625</v>
      </c>
      <c r="J89" s="46"/>
      <c r="K89" s="288">
        <v>5</v>
      </c>
      <c r="L89" s="288" t="s">
        <v>634</v>
      </c>
      <c r="M89" s="324">
        <v>0.2152777777777778</v>
      </c>
      <c r="N89" s="324">
        <v>0.4583333333333333</v>
      </c>
      <c r="O89" s="287" t="s">
        <v>629</v>
      </c>
      <c r="P89" s="46"/>
      <c r="Q89" s="46"/>
      <c r="R89" s="46"/>
      <c r="S89" s="46"/>
      <c r="T89" s="46"/>
      <c r="U89" s="46"/>
      <c r="V89" s="46"/>
      <c r="W89" s="46"/>
      <c r="X89" s="46"/>
      <c r="Y89" s="46"/>
      <c r="Z89" s="46"/>
      <c r="AA89" s="288"/>
      <c r="AB89" s="46"/>
      <c r="AC89" s="46"/>
      <c r="AD89" s="288">
        <v>21.5</v>
      </c>
      <c r="AE89" s="288">
        <v>6.9</v>
      </c>
      <c r="AF89" s="288">
        <v>7</v>
      </c>
      <c r="AG89" s="288">
        <v>7.2</v>
      </c>
      <c r="AH89" s="46"/>
      <c r="AI89" s="325">
        <v>7.1</v>
      </c>
      <c r="AJ89" s="46"/>
    </row>
    <row r="90" spans="1:36" ht="12.75">
      <c r="A90" s="287" t="s">
        <v>1077</v>
      </c>
      <c r="B90" s="288" t="s">
        <v>2509</v>
      </c>
      <c r="C90" s="332">
        <v>43003</v>
      </c>
      <c r="D90" s="324">
        <v>0.5104166666666666</v>
      </c>
      <c r="E90" s="288">
        <v>27</v>
      </c>
      <c r="F90" s="321"/>
      <c r="G90" s="329" t="s">
        <v>627</v>
      </c>
      <c r="H90" s="287" t="s">
        <v>119</v>
      </c>
      <c r="I90" s="288" t="s">
        <v>625</v>
      </c>
      <c r="J90" s="46"/>
      <c r="K90" s="288">
        <v>4</v>
      </c>
      <c r="L90" s="287" t="s">
        <v>632</v>
      </c>
      <c r="M90" s="324">
        <v>0.68125</v>
      </c>
      <c r="N90" s="324">
        <v>0.3819444444444444</v>
      </c>
      <c r="O90" s="287" t="s">
        <v>629</v>
      </c>
      <c r="P90" s="46"/>
      <c r="Q90" s="46"/>
      <c r="R90" s="46"/>
      <c r="S90" s="46"/>
      <c r="T90" s="46"/>
      <c r="U90" s="46"/>
      <c r="V90" s="46"/>
      <c r="W90" s="46"/>
      <c r="X90" s="46"/>
      <c r="Y90" s="46"/>
      <c r="Z90" s="46"/>
      <c r="AA90" s="287"/>
      <c r="AB90" s="46"/>
      <c r="AC90" s="46"/>
      <c r="AD90" s="288">
        <v>22</v>
      </c>
      <c r="AE90" s="288">
        <v>6.8</v>
      </c>
      <c r="AF90" s="288">
        <v>7.4</v>
      </c>
      <c r="AG90" s="288">
        <v>7.6</v>
      </c>
      <c r="AH90" s="46"/>
      <c r="AI90" s="325">
        <v>7.5</v>
      </c>
      <c r="AJ90" s="46"/>
    </row>
    <row r="91" spans="1:36" ht="26.25">
      <c r="A91" s="287" t="s">
        <v>1077</v>
      </c>
      <c r="B91" s="288" t="s">
        <v>2509</v>
      </c>
      <c r="C91" s="332">
        <v>43024</v>
      </c>
      <c r="D91" s="324">
        <v>0.513888888888889</v>
      </c>
      <c r="E91" s="288">
        <v>13.5</v>
      </c>
      <c r="F91" s="321" t="s">
        <v>58</v>
      </c>
      <c r="G91" s="329" t="s">
        <v>672</v>
      </c>
      <c r="H91" s="287" t="s">
        <v>1534</v>
      </c>
      <c r="I91" s="287" t="s">
        <v>625</v>
      </c>
      <c r="J91" s="46"/>
      <c r="K91" s="288">
        <v>2</v>
      </c>
      <c r="L91" s="287" t="s">
        <v>663</v>
      </c>
      <c r="M91" s="324">
        <v>0.3333333333333333</v>
      </c>
      <c r="N91" s="324">
        <v>0.5923611111111111</v>
      </c>
      <c r="O91" s="287" t="s">
        <v>639</v>
      </c>
      <c r="P91" s="46"/>
      <c r="Q91" s="46"/>
      <c r="R91" s="46"/>
      <c r="S91" s="46"/>
      <c r="T91" s="46"/>
      <c r="U91" s="46"/>
      <c r="V91" s="46"/>
      <c r="W91" s="46"/>
      <c r="X91" s="46"/>
      <c r="Y91" s="46"/>
      <c r="Z91" s="46"/>
      <c r="AA91" s="287"/>
      <c r="AB91" s="46"/>
      <c r="AC91" s="46"/>
      <c r="AD91" s="288">
        <v>15.5</v>
      </c>
      <c r="AE91" s="288">
        <v>6.8</v>
      </c>
      <c r="AF91" s="288">
        <v>8.6</v>
      </c>
      <c r="AG91" s="288">
        <v>8.8</v>
      </c>
      <c r="AH91" s="46"/>
      <c r="AI91" s="325">
        <v>8.7</v>
      </c>
      <c r="AJ91" s="46"/>
    </row>
    <row r="92" spans="1:36" ht="12.75">
      <c r="A92" s="287"/>
      <c r="B92" s="288"/>
      <c r="C92" s="332"/>
      <c r="D92" s="324"/>
      <c r="E92" s="288"/>
      <c r="F92" s="321"/>
      <c r="G92" s="334"/>
      <c r="H92" s="288"/>
      <c r="I92" s="288"/>
      <c r="J92" s="46"/>
      <c r="K92" s="288"/>
      <c r="L92" s="288"/>
      <c r="M92" s="324"/>
      <c r="N92" s="324"/>
      <c r="O92" s="288"/>
      <c r="P92" s="46"/>
      <c r="Q92" s="46"/>
      <c r="R92" s="46"/>
      <c r="S92" s="46"/>
      <c r="T92" s="46"/>
      <c r="U92" s="46"/>
      <c r="V92" s="46"/>
      <c r="W92" s="46"/>
      <c r="X92" s="46"/>
      <c r="Y92" s="46"/>
      <c r="Z92" s="46"/>
      <c r="AA92" s="287"/>
      <c r="AB92" s="46"/>
      <c r="AC92" s="46"/>
      <c r="AD92" s="288"/>
      <c r="AE92" s="288"/>
      <c r="AF92" s="288"/>
      <c r="AG92" s="288"/>
      <c r="AH92" s="46"/>
      <c r="AI92" s="325"/>
      <c r="AJ92" s="46"/>
    </row>
    <row r="93" spans="1:36" ht="26.25">
      <c r="A93" s="287" t="s">
        <v>210</v>
      </c>
      <c r="B93" s="287" t="s">
        <v>569</v>
      </c>
      <c r="C93" s="332">
        <v>42841</v>
      </c>
      <c r="D93" s="324">
        <v>0.5277777777777778</v>
      </c>
      <c r="E93" s="288">
        <v>17</v>
      </c>
      <c r="F93" s="321" t="s">
        <v>284</v>
      </c>
      <c r="G93" s="329" t="s">
        <v>2749</v>
      </c>
      <c r="H93" s="287" t="s">
        <v>1534</v>
      </c>
      <c r="I93" s="287" t="s">
        <v>630</v>
      </c>
      <c r="J93" s="46"/>
      <c r="K93" s="288">
        <v>1</v>
      </c>
      <c r="L93" s="287" t="s">
        <v>631</v>
      </c>
      <c r="M93" s="324">
        <v>0.7291666666666666</v>
      </c>
      <c r="N93" s="324">
        <v>0.4694444444444445</v>
      </c>
      <c r="O93" s="288"/>
      <c r="P93" s="46"/>
      <c r="Q93" s="46"/>
      <c r="R93" s="46"/>
      <c r="S93" s="46"/>
      <c r="T93" s="46"/>
      <c r="U93" s="46"/>
      <c r="V93" s="46"/>
      <c r="W93" s="46"/>
      <c r="X93" s="46"/>
      <c r="Y93" s="46"/>
      <c r="Z93" s="46"/>
      <c r="AA93" s="287"/>
      <c r="AB93" s="46"/>
      <c r="AC93" s="46"/>
      <c r="AD93" s="288">
        <v>10.5</v>
      </c>
      <c r="AE93" s="288">
        <v>6.5</v>
      </c>
      <c r="AF93" s="288">
        <v>12.1</v>
      </c>
      <c r="AG93" s="288">
        <v>12.1</v>
      </c>
      <c r="AH93" s="46"/>
      <c r="AI93" s="325">
        <v>12.1</v>
      </c>
      <c r="AJ93" s="46"/>
    </row>
    <row r="94" spans="1:36" ht="12.75">
      <c r="A94" s="287" t="s">
        <v>210</v>
      </c>
      <c r="B94" s="287" t="s">
        <v>569</v>
      </c>
      <c r="C94" s="332">
        <v>42876</v>
      </c>
      <c r="D94" s="324">
        <v>0.4895833333333333</v>
      </c>
      <c r="E94" s="288">
        <v>16.5</v>
      </c>
      <c r="F94" s="321" t="s">
        <v>58</v>
      </c>
      <c r="G94" s="329" t="s">
        <v>2750</v>
      </c>
      <c r="H94" s="287" t="s">
        <v>119</v>
      </c>
      <c r="I94" s="288"/>
      <c r="J94" s="46"/>
      <c r="K94" s="288">
        <v>3</v>
      </c>
      <c r="L94" s="288" t="s">
        <v>628</v>
      </c>
      <c r="M94" s="324">
        <v>0.4375</v>
      </c>
      <c r="N94" s="324">
        <v>0.6555555555555556</v>
      </c>
      <c r="O94" s="287" t="s">
        <v>622</v>
      </c>
      <c r="P94" s="46"/>
      <c r="Q94" s="46"/>
      <c r="R94" s="46"/>
      <c r="S94" s="46"/>
      <c r="T94" s="46"/>
      <c r="U94" s="46"/>
      <c r="V94" s="46"/>
      <c r="W94" s="46"/>
      <c r="X94" s="46"/>
      <c r="Y94" s="46"/>
      <c r="Z94" s="46"/>
      <c r="AA94" s="287"/>
      <c r="AB94" s="46"/>
      <c r="AC94" s="46"/>
      <c r="AD94" s="288">
        <v>16.5</v>
      </c>
      <c r="AE94" s="288">
        <v>6.6</v>
      </c>
      <c r="AF94" s="288">
        <v>9.9</v>
      </c>
      <c r="AG94" s="288">
        <v>9.8</v>
      </c>
      <c r="AH94" s="46"/>
      <c r="AI94" s="325">
        <v>9.8</v>
      </c>
      <c r="AJ94" s="46"/>
    </row>
    <row r="95" spans="1:36" ht="26.25">
      <c r="A95" s="287" t="s">
        <v>210</v>
      </c>
      <c r="B95" s="287" t="s">
        <v>569</v>
      </c>
      <c r="C95" s="322">
        <v>42904</v>
      </c>
      <c r="D95" s="318">
        <v>0.5208333333333334</v>
      </c>
      <c r="E95" s="287">
        <v>19.5</v>
      </c>
      <c r="F95" s="287" t="s">
        <v>290</v>
      </c>
      <c r="G95" s="319" t="s">
        <v>2751</v>
      </c>
      <c r="H95" s="287" t="s">
        <v>42</v>
      </c>
      <c r="I95" s="287" t="s">
        <v>625</v>
      </c>
      <c r="J95" s="46"/>
      <c r="K95" s="287">
        <v>2</v>
      </c>
      <c r="L95" s="287" t="s">
        <v>663</v>
      </c>
      <c r="M95" s="318">
        <v>0.3333333333333333</v>
      </c>
      <c r="N95" s="318">
        <v>0.5916666666666667</v>
      </c>
      <c r="O95" s="287"/>
      <c r="P95" s="46"/>
      <c r="Q95" s="46"/>
      <c r="R95" s="46"/>
      <c r="S95" s="46"/>
      <c r="T95" s="46"/>
      <c r="U95" s="46"/>
      <c r="V95" s="46"/>
      <c r="W95" s="46"/>
      <c r="X95" s="46"/>
      <c r="Y95" s="46"/>
      <c r="Z95" s="46"/>
      <c r="AA95" s="287" t="s">
        <v>2752</v>
      </c>
      <c r="AB95" s="335"/>
      <c r="AC95" s="46"/>
      <c r="AD95" s="287">
        <v>20.5</v>
      </c>
      <c r="AE95" s="287">
        <v>6.8</v>
      </c>
      <c r="AF95" s="287">
        <v>8.8</v>
      </c>
      <c r="AG95" s="287">
        <v>8.8</v>
      </c>
      <c r="AH95" s="288"/>
      <c r="AI95" s="320">
        <v>8.8</v>
      </c>
      <c r="AJ95" s="46"/>
    </row>
    <row r="96" spans="1:36" ht="26.25">
      <c r="A96" s="287" t="s">
        <v>210</v>
      </c>
      <c r="B96" s="287" t="s">
        <v>569</v>
      </c>
      <c r="C96" s="322">
        <v>42939</v>
      </c>
      <c r="D96" s="318">
        <v>0.4930555555555556</v>
      </c>
      <c r="E96" s="287">
        <v>19.5</v>
      </c>
      <c r="F96" s="287" t="s">
        <v>58</v>
      </c>
      <c r="G96" s="319" t="s">
        <v>2753</v>
      </c>
      <c r="H96" s="287" t="s">
        <v>119</v>
      </c>
      <c r="I96" s="288"/>
      <c r="J96" s="46"/>
      <c r="K96" s="287">
        <v>3</v>
      </c>
      <c r="L96" s="287" t="s">
        <v>626</v>
      </c>
      <c r="M96" s="318">
        <v>0.5756944444444444</v>
      </c>
      <c r="N96" s="318">
        <v>0.30833333333333335</v>
      </c>
      <c r="O96" s="287" t="s">
        <v>622</v>
      </c>
      <c r="P96" s="46"/>
      <c r="Q96" s="46"/>
      <c r="R96" s="46"/>
      <c r="S96" s="46"/>
      <c r="T96" s="288"/>
      <c r="U96" s="46"/>
      <c r="V96" s="46"/>
      <c r="W96" s="46"/>
      <c r="X96" s="46"/>
      <c r="Y96" s="287"/>
      <c r="Z96" s="46"/>
      <c r="AA96" s="287" t="s">
        <v>2754</v>
      </c>
      <c r="AB96" s="287"/>
      <c r="AC96" s="46"/>
      <c r="AD96" s="287">
        <v>25</v>
      </c>
      <c r="AE96" s="287">
        <v>6.8</v>
      </c>
      <c r="AF96" s="287">
        <v>7.6</v>
      </c>
      <c r="AG96" s="287">
        <v>7.6</v>
      </c>
      <c r="AH96" s="288"/>
      <c r="AI96" s="320">
        <v>7.6</v>
      </c>
      <c r="AJ96" s="287"/>
    </row>
    <row r="97" spans="1:36" ht="26.25">
      <c r="A97" s="287" t="s">
        <v>210</v>
      </c>
      <c r="B97" s="287" t="s">
        <v>569</v>
      </c>
      <c r="C97" s="336">
        <v>42974</v>
      </c>
      <c r="D97" s="318">
        <v>0.4375</v>
      </c>
      <c r="E97" s="287">
        <v>17</v>
      </c>
      <c r="F97" s="287" t="s">
        <v>378</v>
      </c>
      <c r="G97" s="319" t="s">
        <v>2749</v>
      </c>
      <c r="H97" s="287" t="s">
        <v>119</v>
      </c>
      <c r="I97" s="287" t="s">
        <v>625</v>
      </c>
      <c r="J97" s="46"/>
      <c r="K97" s="287">
        <v>1</v>
      </c>
      <c r="L97" s="287" t="s">
        <v>663</v>
      </c>
      <c r="M97" s="318">
        <v>0.23958333333333334</v>
      </c>
      <c r="N97" s="318">
        <v>0.4930555555555556</v>
      </c>
      <c r="O97" s="287" t="s">
        <v>622</v>
      </c>
      <c r="P97" s="46"/>
      <c r="Q97" s="46"/>
      <c r="R97" s="46"/>
      <c r="S97" s="46"/>
      <c r="T97" s="46"/>
      <c r="U97" s="46"/>
      <c r="V97" s="46"/>
      <c r="W97" s="46"/>
      <c r="X97" s="46"/>
      <c r="Y97" s="46"/>
      <c r="Z97" s="46"/>
      <c r="AA97" s="287" t="s">
        <v>2755</v>
      </c>
      <c r="AB97" s="287"/>
      <c r="AC97" s="46"/>
      <c r="AD97" s="287">
        <v>22.5</v>
      </c>
      <c r="AE97" s="287">
        <v>6.9</v>
      </c>
      <c r="AF97" s="287">
        <v>9</v>
      </c>
      <c r="AG97" s="287">
        <v>9</v>
      </c>
      <c r="AH97" s="288"/>
      <c r="AI97" s="320">
        <v>9</v>
      </c>
      <c r="AJ97" s="46"/>
    </row>
    <row r="98" spans="1:36" ht="39">
      <c r="A98" s="287" t="s">
        <v>210</v>
      </c>
      <c r="B98" s="287" t="s">
        <v>569</v>
      </c>
      <c r="C98" s="322">
        <v>43002</v>
      </c>
      <c r="D98" s="318">
        <v>0.5</v>
      </c>
      <c r="E98" s="287">
        <v>27</v>
      </c>
      <c r="F98" s="287" t="s">
        <v>284</v>
      </c>
      <c r="G98" s="319" t="s">
        <v>2749</v>
      </c>
      <c r="H98" s="287" t="s">
        <v>119</v>
      </c>
      <c r="I98" s="287" t="s">
        <v>625</v>
      </c>
      <c r="J98" s="46"/>
      <c r="K98" s="287">
        <v>2</v>
      </c>
      <c r="L98" s="287" t="s">
        <v>631</v>
      </c>
      <c r="M98" s="318">
        <v>0.69375</v>
      </c>
      <c r="N98" s="318">
        <v>0.4375</v>
      </c>
      <c r="O98" s="287" t="s">
        <v>622</v>
      </c>
      <c r="P98" s="46"/>
      <c r="Q98" s="46"/>
      <c r="R98" s="46"/>
      <c r="S98" s="46"/>
      <c r="T98" s="46"/>
      <c r="U98" s="46"/>
      <c r="V98" s="46"/>
      <c r="W98" s="321"/>
      <c r="X98" s="46"/>
      <c r="Y98" s="46"/>
      <c r="Z98" s="46"/>
      <c r="AA98" s="287" t="s">
        <v>2756</v>
      </c>
      <c r="AB98" s="288"/>
      <c r="AC98" s="46"/>
      <c r="AD98" s="288">
        <v>22</v>
      </c>
      <c r="AE98" s="287">
        <v>6.9</v>
      </c>
      <c r="AF98" s="288">
        <v>8.5</v>
      </c>
      <c r="AG98" s="288">
        <v>8.5</v>
      </c>
      <c r="AH98" s="288"/>
      <c r="AI98" s="325">
        <v>8.5</v>
      </c>
      <c r="AJ98" s="46"/>
    </row>
    <row r="99" spans="1:36" ht="12.75">
      <c r="A99" s="287" t="s">
        <v>210</v>
      </c>
      <c r="B99" s="287" t="s">
        <v>17</v>
      </c>
      <c r="C99" s="322">
        <v>43024</v>
      </c>
      <c r="D99" s="318">
        <v>0.53125</v>
      </c>
      <c r="E99" s="287">
        <v>12.5</v>
      </c>
      <c r="F99" s="287" t="s">
        <v>314</v>
      </c>
      <c r="G99" s="319" t="s">
        <v>2757</v>
      </c>
      <c r="H99" s="288" t="s">
        <v>42</v>
      </c>
      <c r="I99" s="288"/>
      <c r="J99" s="287"/>
      <c r="K99" s="287"/>
      <c r="L99" s="287" t="s">
        <v>663</v>
      </c>
      <c r="M99" s="318">
        <v>0.07291666666666667</v>
      </c>
      <c r="N99" s="333"/>
      <c r="O99" s="287" t="s">
        <v>629</v>
      </c>
      <c r="P99" s="46"/>
      <c r="Q99" s="46"/>
      <c r="R99" s="46"/>
      <c r="S99" s="46"/>
      <c r="T99" s="321"/>
      <c r="U99" s="46"/>
      <c r="V99" s="46"/>
      <c r="W99" s="321"/>
      <c r="X99" s="46"/>
      <c r="Y99" s="46"/>
      <c r="Z99" s="46"/>
      <c r="AA99" s="287"/>
      <c r="AB99" s="287"/>
      <c r="AC99" s="46"/>
      <c r="AD99" s="287">
        <v>17</v>
      </c>
      <c r="AE99" s="287">
        <v>6.9</v>
      </c>
      <c r="AF99" s="287">
        <v>9.2</v>
      </c>
      <c r="AG99" s="287">
        <v>9.2</v>
      </c>
      <c r="AH99" s="288"/>
      <c r="AI99" s="320">
        <v>9.2</v>
      </c>
      <c r="AJ99" s="287"/>
    </row>
    <row r="100" spans="1:36" ht="12.75">
      <c r="A100" s="287"/>
      <c r="B100" s="287"/>
      <c r="C100" s="46"/>
      <c r="D100" s="46"/>
      <c r="E100" s="46"/>
      <c r="F100" s="46"/>
      <c r="G100" s="334"/>
      <c r="H100" s="287"/>
      <c r="I100" s="46"/>
      <c r="J100" s="46"/>
      <c r="K100" s="46"/>
      <c r="L100" s="46"/>
      <c r="M100" s="46"/>
      <c r="N100" s="46"/>
      <c r="O100" s="287"/>
      <c r="P100" s="46"/>
      <c r="Q100" s="46"/>
      <c r="R100" s="46"/>
      <c r="S100" s="46"/>
      <c r="T100" s="46"/>
      <c r="U100" s="46"/>
      <c r="V100" s="46"/>
      <c r="W100" s="46"/>
      <c r="X100" s="46"/>
      <c r="Y100" s="46"/>
      <c r="Z100" s="46"/>
      <c r="AA100" s="287"/>
      <c r="AB100" s="46"/>
      <c r="AC100" s="46"/>
      <c r="AD100" s="288"/>
      <c r="AE100" s="288"/>
      <c r="AF100" s="288"/>
      <c r="AG100" s="288"/>
      <c r="AH100" s="46"/>
      <c r="AI100" s="325"/>
      <c r="AJ100" s="46"/>
    </row>
    <row r="101" spans="1:36" ht="12.75">
      <c r="A101" s="288"/>
      <c r="B101" s="288"/>
      <c r="C101" s="332"/>
      <c r="D101" s="324"/>
      <c r="E101" s="288"/>
      <c r="F101" s="288"/>
      <c r="G101" s="334"/>
      <c r="H101" s="288"/>
      <c r="I101" s="288"/>
      <c r="J101" s="46"/>
      <c r="K101" s="46"/>
      <c r="L101" s="288"/>
      <c r="M101" s="324"/>
      <c r="N101" s="324"/>
      <c r="O101" s="287"/>
      <c r="P101" s="46"/>
      <c r="Q101" s="46"/>
      <c r="R101" s="46"/>
      <c r="S101" s="46"/>
      <c r="T101" s="46"/>
      <c r="U101" s="46"/>
      <c r="V101" s="46"/>
      <c r="W101" s="46"/>
      <c r="X101" s="46"/>
      <c r="Y101" s="46"/>
      <c r="Z101" s="46"/>
      <c r="AA101" s="287"/>
      <c r="AB101" s="46"/>
      <c r="AC101" s="46"/>
      <c r="AD101" s="288"/>
      <c r="AE101" s="288"/>
      <c r="AF101" s="288"/>
      <c r="AG101" s="288"/>
      <c r="AH101" s="46"/>
      <c r="AI101" s="325"/>
      <c r="AJ101" s="46"/>
    </row>
    <row r="102" spans="1:36" ht="26.25">
      <c r="A102" s="288" t="s">
        <v>2241</v>
      </c>
      <c r="B102" s="288" t="s">
        <v>530</v>
      </c>
      <c r="C102" s="322">
        <v>42840</v>
      </c>
      <c r="D102" s="318">
        <v>0.6458333333333334</v>
      </c>
      <c r="E102" s="287">
        <v>17</v>
      </c>
      <c r="F102" s="288"/>
      <c r="G102" s="319"/>
      <c r="H102" s="287" t="s">
        <v>1534</v>
      </c>
      <c r="I102" s="287" t="s">
        <v>625</v>
      </c>
      <c r="J102" s="46"/>
      <c r="K102" s="287">
        <v>2</v>
      </c>
      <c r="L102" s="287" t="s">
        <v>626</v>
      </c>
      <c r="M102" s="318">
        <v>0.6604166666666667</v>
      </c>
      <c r="N102" s="318">
        <v>0.6083333333333333</v>
      </c>
      <c r="O102" s="288"/>
      <c r="P102" s="46"/>
      <c r="Q102" s="46"/>
      <c r="R102" s="46"/>
      <c r="S102" s="46"/>
      <c r="T102" s="46"/>
      <c r="U102" s="46"/>
      <c r="V102" s="46"/>
      <c r="W102" s="46"/>
      <c r="X102" s="46"/>
      <c r="Y102" s="46"/>
      <c r="Z102" s="46"/>
      <c r="AA102" s="288"/>
      <c r="AB102" s="287"/>
      <c r="AC102" s="46"/>
      <c r="AD102" s="287">
        <v>8</v>
      </c>
      <c r="AE102" s="287">
        <v>6.5</v>
      </c>
      <c r="AF102" s="287">
        <v>11.8</v>
      </c>
      <c r="AG102" s="287">
        <v>12.8</v>
      </c>
      <c r="AH102" s="288">
        <v>11.8</v>
      </c>
      <c r="AI102" s="320">
        <v>12.1</v>
      </c>
      <c r="AJ102" s="46"/>
    </row>
    <row r="103" spans="1:36" ht="26.25">
      <c r="A103" s="288" t="s">
        <v>2241</v>
      </c>
      <c r="B103" s="288" t="s">
        <v>530</v>
      </c>
      <c r="C103" s="336">
        <v>42876</v>
      </c>
      <c r="D103" s="318">
        <v>0.7638888888888888</v>
      </c>
      <c r="E103" s="287">
        <v>16</v>
      </c>
      <c r="F103" s="288"/>
      <c r="G103" s="319" t="s">
        <v>627</v>
      </c>
      <c r="H103" s="287" t="s">
        <v>1534</v>
      </c>
      <c r="I103" s="287" t="s">
        <v>625</v>
      </c>
      <c r="J103" s="46"/>
      <c r="K103" s="287">
        <v>2</v>
      </c>
      <c r="L103" s="287" t="s">
        <v>631</v>
      </c>
      <c r="M103" s="318">
        <v>0.4368055555555555</v>
      </c>
      <c r="N103" s="318">
        <v>0.6972222222222223</v>
      </c>
      <c r="O103" s="287" t="s">
        <v>629</v>
      </c>
      <c r="P103" s="46"/>
      <c r="Q103" s="46"/>
      <c r="R103" s="46"/>
      <c r="S103" s="46"/>
      <c r="T103" s="46"/>
      <c r="U103" s="46"/>
      <c r="V103" s="46"/>
      <c r="W103" s="46"/>
      <c r="X103" s="46"/>
      <c r="Y103" s="46"/>
      <c r="Z103" s="46"/>
      <c r="AA103" s="288"/>
      <c r="AB103" s="287"/>
      <c r="AC103" s="46"/>
      <c r="AD103" s="287">
        <v>17</v>
      </c>
      <c r="AE103" s="287">
        <v>7</v>
      </c>
      <c r="AF103" s="287">
        <v>10</v>
      </c>
      <c r="AG103" s="287">
        <v>9.8</v>
      </c>
      <c r="AH103" s="288"/>
      <c r="AI103" s="320">
        <v>9.9</v>
      </c>
      <c r="AJ103" s="46"/>
    </row>
    <row r="104" spans="1:36" ht="26.25">
      <c r="A104" s="288" t="s">
        <v>2241</v>
      </c>
      <c r="B104" s="288" t="s">
        <v>530</v>
      </c>
      <c r="C104" s="332">
        <v>42906</v>
      </c>
      <c r="D104" s="324">
        <v>0.4583333333333333</v>
      </c>
      <c r="E104" s="288">
        <v>23</v>
      </c>
      <c r="F104" s="288"/>
      <c r="G104" s="329" t="s">
        <v>627</v>
      </c>
      <c r="H104" s="287" t="s">
        <v>1534</v>
      </c>
      <c r="I104" s="287" t="s">
        <v>630</v>
      </c>
      <c r="J104" s="46">
        <v>0.01</v>
      </c>
      <c r="K104" s="288">
        <v>2</v>
      </c>
      <c r="L104" s="287" t="s">
        <v>621</v>
      </c>
      <c r="M104" s="324">
        <v>0.4548611111111111</v>
      </c>
      <c r="N104" s="324">
        <v>0.19791666666666666</v>
      </c>
      <c r="O104" s="287" t="s">
        <v>629</v>
      </c>
      <c r="P104" s="46"/>
      <c r="Q104" s="46"/>
      <c r="R104" s="46"/>
      <c r="S104" s="46"/>
      <c r="T104" s="46"/>
      <c r="U104" s="46"/>
      <c r="V104" s="46"/>
      <c r="W104" s="46"/>
      <c r="X104" s="46"/>
      <c r="Y104" s="46"/>
      <c r="Z104" s="46"/>
      <c r="AA104" s="288"/>
      <c r="AB104" s="288"/>
      <c r="AC104" s="46"/>
      <c r="AD104" s="288">
        <v>21</v>
      </c>
      <c r="AE104" s="288">
        <v>7</v>
      </c>
      <c r="AF104" s="288">
        <v>9.2</v>
      </c>
      <c r="AG104" s="288">
        <v>9.4</v>
      </c>
      <c r="AH104" s="288"/>
      <c r="AI104" s="325">
        <v>9.3</v>
      </c>
      <c r="AJ104" s="46"/>
    </row>
    <row r="105" spans="1:36" ht="26.25">
      <c r="A105" s="288" t="s">
        <v>2241</v>
      </c>
      <c r="B105" s="288" t="s">
        <v>530</v>
      </c>
      <c r="C105" s="337">
        <v>42940</v>
      </c>
      <c r="D105" s="324">
        <v>0.5833333333333334</v>
      </c>
      <c r="E105" s="288">
        <v>17</v>
      </c>
      <c r="F105" s="288"/>
      <c r="G105" s="329" t="s">
        <v>627</v>
      </c>
      <c r="H105" s="287" t="s">
        <v>42</v>
      </c>
      <c r="I105" s="287" t="s">
        <v>625</v>
      </c>
      <c r="J105" s="46"/>
      <c r="K105" s="288">
        <v>1</v>
      </c>
      <c r="L105" s="287" t="s">
        <v>626</v>
      </c>
      <c r="M105" s="324">
        <v>0.6319444444444444</v>
      </c>
      <c r="N105" s="324">
        <v>0.38680555555555557</v>
      </c>
      <c r="O105" s="287" t="s">
        <v>629</v>
      </c>
      <c r="P105" s="46"/>
      <c r="Q105" s="46"/>
      <c r="R105" s="46"/>
      <c r="S105" s="46"/>
      <c r="T105" s="46"/>
      <c r="U105" s="46"/>
      <c r="V105" s="46"/>
      <c r="W105" s="46"/>
      <c r="X105" s="46"/>
      <c r="Y105" s="46"/>
      <c r="Z105" s="46"/>
      <c r="AA105" s="288"/>
      <c r="AB105" s="288"/>
      <c r="AC105" s="46"/>
      <c r="AD105" s="288">
        <v>24</v>
      </c>
      <c r="AE105" s="288">
        <v>7</v>
      </c>
      <c r="AF105" s="288">
        <v>8.6</v>
      </c>
      <c r="AG105" s="288">
        <v>8.2</v>
      </c>
      <c r="AH105" s="288"/>
      <c r="AI105" s="325">
        <v>8.4</v>
      </c>
      <c r="AJ105" s="321"/>
    </row>
    <row r="106" spans="1:36" ht="26.25">
      <c r="A106" s="288" t="s">
        <v>2241</v>
      </c>
      <c r="B106" s="288" t="s">
        <v>530</v>
      </c>
      <c r="C106" s="317">
        <v>42974</v>
      </c>
      <c r="D106" s="318">
        <v>0.3958333333333333</v>
      </c>
      <c r="E106" s="287">
        <v>17</v>
      </c>
      <c r="F106" s="288"/>
      <c r="G106" s="319" t="s">
        <v>627</v>
      </c>
      <c r="H106" s="287" t="s">
        <v>119</v>
      </c>
      <c r="I106" s="287" t="s">
        <v>625</v>
      </c>
      <c r="J106" s="46"/>
      <c r="K106" s="287">
        <v>8</v>
      </c>
      <c r="L106" s="288"/>
      <c r="M106" s="318">
        <v>0.27152777777777776</v>
      </c>
      <c r="N106" s="318">
        <v>0.5347222222222222</v>
      </c>
      <c r="O106" s="287" t="s">
        <v>629</v>
      </c>
      <c r="P106" s="46"/>
      <c r="Q106" s="46"/>
      <c r="R106" s="46"/>
      <c r="S106" s="46"/>
      <c r="T106" s="46"/>
      <c r="U106" s="46"/>
      <c r="V106" s="46"/>
      <c r="W106" s="46"/>
      <c r="X106" s="46"/>
      <c r="Y106" s="46"/>
      <c r="Z106" s="46"/>
      <c r="AA106" s="287"/>
      <c r="AB106" s="287"/>
      <c r="AC106" s="46"/>
      <c r="AD106" s="287">
        <v>20</v>
      </c>
      <c r="AE106" s="287">
        <v>7</v>
      </c>
      <c r="AF106" s="287">
        <v>6.6</v>
      </c>
      <c r="AG106" s="287">
        <v>6.8</v>
      </c>
      <c r="AH106" s="287"/>
      <c r="AI106" s="325">
        <v>6.7</v>
      </c>
      <c r="AJ106" s="287"/>
    </row>
    <row r="107" spans="1:36" ht="26.25">
      <c r="A107" s="288" t="s">
        <v>2241</v>
      </c>
      <c r="B107" s="288" t="s">
        <v>530</v>
      </c>
      <c r="C107" s="317">
        <v>43003</v>
      </c>
      <c r="D107" s="318">
        <v>0.3680555555555556</v>
      </c>
      <c r="E107" s="287">
        <v>20</v>
      </c>
      <c r="F107" s="288"/>
      <c r="G107" s="319" t="s">
        <v>627</v>
      </c>
      <c r="H107" s="287" t="s">
        <v>119</v>
      </c>
      <c r="I107" s="287" t="s">
        <v>625</v>
      </c>
      <c r="J107" s="46"/>
      <c r="K107" s="287">
        <v>8</v>
      </c>
      <c r="L107" s="288"/>
      <c r="M107" s="318">
        <v>0.2569444444444445</v>
      </c>
      <c r="N107" s="318">
        <v>0.5041666666666667</v>
      </c>
      <c r="O107" s="287" t="s">
        <v>629</v>
      </c>
      <c r="P107" s="46"/>
      <c r="Q107" s="46"/>
      <c r="R107" s="46"/>
      <c r="S107" s="46"/>
      <c r="T107" s="46"/>
      <c r="U107" s="46"/>
      <c r="V107" s="46"/>
      <c r="W107" s="46"/>
      <c r="X107" s="46"/>
      <c r="Y107" s="46"/>
      <c r="Z107" s="46"/>
      <c r="AA107" s="287"/>
      <c r="AB107" s="287"/>
      <c r="AC107" s="46"/>
      <c r="AD107" s="287">
        <v>21</v>
      </c>
      <c r="AE107" s="287">
        <v>7</v>
      </c>
      <c r="AF107" s="287">
        <v>7.2</v>
      </c>
      <c r="AG107" s="287">
        <v>7</v>
      </c>
      <c r="AH107" s="287"/>
      <c r="AI107" s="325">
        <v>7.1</v>
      </c>
      <c r="AJ107" s="287"/>
    </row>
    <row r="108" spans="1:36" ht="26.25">
      <c r="A108" s="288" t="s">
        <v>2241</v>
      </c>
      <c r="B108" s="288" t="s">
        <v>530</v>
      </c>
      <c r="C108" s="317">
        <v>43023</v>
      </c>
      <c r="D108" s="318">
        <v>0.3958333333333333</v>
      </c>
      <c r="E108" s="287">
        <v>16</v>
      </c>
      <c r="F108" s="288"/>
      <c r="G108" s="319" t="s">
        <v>627</v>
      </c>
      <c r="H108" s="287" t="s">
        <v>42</v>
      </c>
      <c r="I108" s="287" t="s">
        <v>625</v>
      </c>
      <c r="J108" s="46"/>
      <c r="K108" s="287">
        <v>1</v>
      </c>
      <c r="L108" s="287" t="s">
        <v>626</v>
      </c>
      <c r="M108" s="318">
        <v>0.4666666666666666</v>
      </c>
      <c r="N108" s="318">
        <v>0.7097222222222223</v>
      </c>
      <c r="O108" s="287" t="s">
        <v>629</v>
      </c>
      <c r="P108" s="46"/>
      <c r="Q108" s="46"/>
      <c r="R108" s="46"/>
      <c r="S108" s="46"/>
      <c r="T108" s="46"/>
      <c r="U108" s="46"/>
      <c r="V108" s="46"/>
      <c r="W108" s="46"/>
      <c r="X108" s="46"/>
      <c r="Y108" s="46"/>
      <c r="Z108" s="46"/>
      <c r="AA108" s="287"/>
      <c r="AB108" s="287"/>
      <c r="AC108" s="46"/>
      <c r="AD108" s="287">
        <v>16.5</v>
      </c>
      <c r="AE108" s="287">
        <v>7</v>
      </c>
      <c r="AF108" s="287">
        <v>11</v>
      </c>
      <c r="AG108" s="287">
        <v>10.2</v>
      </c>
      <c r="AH108" s="287">
        <v>9.8</v>
      </c>
      <c r="AI108" s="325">
        <v>10</v>
      </c>
      <c r="AJ108" s="287"/>
    </row>
    <row r="109" spans="1:36" ht="12.75">
      <c r="A109" s="287"/>
      <c r="B109" s="287"/>
      <c r="C109" s="46"/>
      <c r="D109" s="46"/>
      <c r="E109" s="46"/>
      <c r="F109" s="46"/>
      <c r="G109" s="334"/>
      <c r="H109" s="287"/>
      <c r="I109" s="288"/>
      <c r="J109" s="46"/>
      <c r="K109" s="46"/>
      <c r="L109" s="46"/>
      <c r="M109" s="46"/>
      <c r="N109" s="46"/>
      <c r="O109" s="287"/>
      <c r="P109" s="46"/>
      <c r="Q109" s="46"/>
      <c r="R109" s="46"/>
      <c r="S109" s="46"/>
      <c r="T109" s="46"/>
      <c r="U109" s="46"/>
      <c r="V109" s="46"/>
      <c r="W109" s="46"/>
      <c r="X109" s="46"/>
      <c r="Y109" s="46"/>
      <c r="Z109" s="46"/>
      <c r="AA109" s="287"/>
      <c r="AB109" s="46"/>
      <c r="AC109" s="46"/>
      <c r="AD109" s="46"/>
      <c r="AE109" s="46"/>
      <c r="AF109" s="46"/>
      <c r="AG109" s="46"/>
      <c r="AH109" s="46"/>
      <c r="AI109" s="325"/>
      <c r="AJ109" s="46"/>
    </row>
    <row r="110" spans="1:36" ht="12.75">
      <c r="A110" s="287" t="s">
        <v>1575</v>
      </c>
      <c r="B110" s="288" t="s">
        <v>1076</v>
      </c>
      <c r="C110" s="332">
        <v>42841</v>
      </c>
      <c r="D110" s="324">
        <v>0.375</v>
      </c>
      <c r="E110" s="288">
        <v>16</v>
      </c>
      <c r="F110" s="321"/>
      <c r="G110" s="329" t="s">
        <v>627</v>
      </c>
      <c r="H110" s="287" t="s">
        <v>42</v>
      </c>
      <c r="I110" s="287" t="s">
        <v>630</v>
      </c>
      <c r="J110" s="338">
        <v>0.1</v>
      </c>
      <c r="K110" s="335">
        <v>2</v>
      </c>
      <c r="L110" s="287" t="s">
        <v>663</v>
      </c>
      <c r="M110" s="324">
        <v>0.20833333333333334</v>
      </c>
      <c r="N110" s="324">
        <v>0.4791666666666667</v>
      </c>
      <c r="O110" s="287" t="s">
        <v>629</v>
      </c>
      <c r="P110" s="46"/>
      <c r="Q110" s="46"/>
      <c r="R110" s="46"/>
      <c r="S110" s="46"/>
      <c r="T110" s="46"/>
      <c r="U110" s="46"/>
      <c r="V110" s="46"/>
      <c r="W110" s="46"/>
      <c r="X110" s="46"/>
      <c r="Y110" s="46"/>
      <c r="Z110" s="46"/>
      <c r="AA110" s="288"/>
      <c r="AB110" s="46"/>
      <c r="AC110" s="46"/>
      <c r="AD110" s="288">
        <v>10.5</v>
      </c>
      <c r="AE110" s="288">
        <v>6.5</v>
      </c>
      <c r="AF110" s="288">
        <v>9</v>
      </c>
      <c r="AG110" s="288">
        <v>9.2</v>
      </c>
      <c r="AH110" s="288"/>
      <c r="AI110" s="325">
        <v>9.1</v>
      </c>
      <c r="AJ110" s="46"/>
    </row>
    <row r="111" spans="1:36" ht="26.25">
      <c r="A111" s="287" t="s">
        <v>1575</v>
      </c>
      <c r="B111" s="287" t="s">
        <v>1076</v>
      </c>
      <c r="C111" s="322">
        <v>42875</v>
      </c>
      <c r="D111" s="318">
        <v>0.3125</v>
      </c>
      <c r="E111" s="287">
        <v>12</v>
      </c>
      <c r="F111" s="287" t="s">
        <v>58</v>
      </c>
      <c r="G111" s="319" t="s">
        <v>2758</v>
      </c>
      <c r="H111" s="287" t="s">
        <v>119</v>
      </c>
      <c r="I111" s="287" t="s">
        <v>625</v>
      </c>
      <c r="J111" s="335"/>
      <c r="K111" s="335">
        <v>3</v>
      </c>
      <c r="L111" s="287" t="s">
        <v>631</v>
      </c>
      <c r="M111" s="318">
        <v>0.375</v>
      </c>
      <c r="N111" s="318">
        <v>0.125</v>
      </c>
      <c r="O111" s="288"/>
      <c r="P111" s="46"/>
      <c r="Q111" s="46"/>
      <c r="R111" s="46"/>
      <c r="S111" s="46"/>
      <c r="T111" s="46"/>
      <c r="U111" s="46"/>
      <c r="V111" s="46"/>
      <c r="W111" s="46"/>
      <c r="X111" s="46"/>
      <c r="Y111" s="46"/>
      <c r="Z111" s="46"/>
      <c r="AA111" s="288"/>
      <c r="AB111" s="287"/>
      <c r="AC111" s="46"/>
      <c r="AD111" s="287">
        <v>17</v>
      </c>
      <c r="AE111" s="287">
        <v>6.5</v>
      </c>
      <c r="AF111" s="287">
        <v>6.6</v>
      </c>
      <c r="AG111" s="287">
        <v>6.8</v>
      </c>
      <c r="AH111" s="288"/>
      <c r="AI111" s="320">
        <v>6.7</v>
      </c>
      <c r="AJ111" s="46"/>
    </row>
    <row r="112" spans="1:36" ht="12.75">
      <c r="A112" s="287" t="s">
        <v>1575</v>
      </c>
      <c r="B112" s="287" t="s">
        <v>1076</v>
      </c>
      <c r="C112" s="322">
        <v>42903</v>
      </c>
      <c r="D112" s="318">
        <v>0.3958333333333333</v>
      </c>
      <c r="E112" s="287">
        <v>16.5</v>
      </c>
      <c r="F112" s="287"/>
      <c r="G112" s="319" t="s">
        <v>627</v>
      </c>
      <c r="H112" s="287" t="s">
        <v>42</v>
      </c>
      <c r="I112" s="287" t="s">
        <v>630</v>
      </c>
      <c r="J112" s="287" t="s">
        <v>51</v>
      </c>
      <c r="K112" s="287">
        <v>2</v>
      </c>
      <c r="L112" s="287" t="s">
        <v>628</v>
      </c>
      <c r="M112" s="318">
        <v>0.3125</v>
      </c>
      <c r="N112" s="318">
        <v>0.59375</v>
      </c>
      <c r="O112" s="287" t="s">
        <v>629</v>
      </c>
      <c r="P112" s="46"/>
      <c r="Q112" s="46"/>
      <c r="R112" s="46"/>
      <c r="S112" s="46"/>
      <c r="T112" s="46"/>
      <c r="U112" s="46"/>
      <c r="V112" s="46"/>
      <c r="W112" s="46"/>
      <c r="X112" s="46"/>
      <c r="Y112" s="46"/>
      <c r="Z112" s="46"/>
      <c r="AA112" s="287"/>
      <c r="AB112" s="287"/>
      <c r="AC112" s="46"/>
      <c r="AD112" s="287">
        <v>20</v>
      </c>
      <c r="AE112" s="287">
        <v>6.5</v>
      </c>
      <c r="AF112" s="287">
        <v>6.2</v>
      </c>
      <c r="AG112" s="287">
        <v>6.3</v>
      </c>
      <c r="AH112" s="46"/>
      <c r="AI112" s="320">
        <v>6.25</v>
      </c>
      <c r="AJ112" s="46"/>
    </row>
    <row r="113" spans="1:36" ht="12.75">
      <c r="A113" s="287" t="s">
        <v>1575</v>
      </c>
      <c r="B113" s="287" t="s">
        <v>1076</v>
      </c>
      <c r="C113" s="322">
        <v>42938</v>
      </c>
      <c r="D113" s="318">
        <v>0.43402777777777773</v>
      </c>
      <c r="E113" s="287">
        <v>27.5</v>
      </c>
      <c r="F113" s="287" t="s">
        <v>290</v>
      </c>
      <c r="G113" s="319" t="s">
        <v>2759</v>
      </c>
      <c r="H113" s="287" t="s">
        <v>119</v>
      </c>
      <c r="I113" s="287" t="s">
        <v>625</v>
      </c>
      <c r="J113" s="46"/>
      <c r="K113" s="287">
        <v>3</v>
      </c>
      <c r="L113" s="287" t="s">
        <v>632</v>
      </c>
      <c r="M113" s="318">
        <v>0.5236111111111111</v>
      </c>
      <c r="N113" s="318">
        <v>0.29930555555555555</v>
      </c>
      <c r="O113" s="287" t="s">
        <v>622</v>
      </c>
      <c r="P113" s="46"/>
      <c r="Q113" s="46"/>
      <c r="R113" s="46"/>
      <c r="S113" s="46"/>
      <c r="T113" s="46"/>
      <c r="U113" s="46"/>
      <c r="V113" s="46"/>
      <c r="W113" s="46"/>
      <c r="X113" s="46"/>
      <c r="Y113" s="46"/>
      <c r="Z113" s="46"/>
      <c r="AA113" s="287"/>
      <c r="AB113" s="287"/>
      <c r="AC113" s="46"/>
      <c r="AD113" s="287">
        <v>25</v>
      </c>
      <c r="AE113" s="287">
        <v>6.5</v>
      </c>
      <c r="AF113" s="287">
        <v>5</v>
      </c>
      <c r="AG113" s="287">
        <v>5</v>
      </c>
      <c r="AH113" s="46"/>
      <c r="AI113" s="320">
        <v>5</v>
      </c>
      <c r="AJ113" s="46"/>
    </row>
    <row r="114" spans="1:36" ht="12.75">
      <c r="A114" s="287" t="s">
        <v>1575</v>
      </c>
      <c r="B114" s="287" t="s">
        <v>1076</v>
      </c>
      <c r="C114" s="336">
        <v>42973</v>
      </c>
      <c r="D114" s="318">
        <v>0.3333333333333333</v>
      </c>
      <c r="E114" s="287">
        <v>13.5</v>
      </c>
      <c r="F114" s="321"/>
      <c r="G114" s="319" t="s">
        <v>627</v>
      </c>
      <c r="H114" s="287" t="s">
        <v>119</v>
      </c>
      <c r="I114" s="288" t="s">
        <v>625</v>
      </c>
      <c r="J114" s="339"/>
      <c r="K114" s="287">
        <v>3</v>
      </c>
      <c r="L114" s="287" t="s">
        <v>628</v>
      </c>
      <c r="M114" s="318">
        <v>0.2347222222222222</v>
      </c>
      <c r="N114" s="318">
        <v>0.5020833333333333</v>
      </c>
      <c r="O114" s="288"/>
      <c r="P114" s="46"/>
      <c r="Q114" s="46"/>
      <c r="R114" s="46"/>
      <c r="S114" s="46"/>
      <c r="T114" s="46"/>
      <c r="U114" s="46"/>
      <c r="V114" s="46"/>
      <c r="W114" s="46"/>
      <c r="X114" s="46"/>
      <c r="Y114" s="46"/>
      <c r="Z114" s="46"/>
      <c r="AA114" s="288"/>
      <c r="AB114" s="287"/>
      <c r="AC114" s="46"/>
      <c r="AD114" s="287">
        <v>20</v>
      </c>
      <c r="AE114" s="287">
        <v>6.5</v>
      </c>
      <c r="AF114" s="287">
        <v>5.8</v>
      </c>
      <c r="AG114" s="287">
        <v>6</v>
      </c>
      <c r="AH114" s="46"/>
      <c r="AI114" s="320">
        <v>5.9</v>
      </c>
      <c r="AJ114" s="46"/>
    </row>
    <row r="115" spans="1:36" ht="12.75">
      <c r="A115" s="287" t="s">
        <v>1575</v>
      </c>
      <c r="B115" s="287" t="s">
        <v>1076</v>
      </c>
      <c r="C115" s="322">
        <v>43001</v>
      </c>
      <c r="D115" s="333">
        <v>0.4479166666666667</v>
      </c>
      <c r="E115" s="287">
        <v>21.5</v>
      </c>
      <c r="F115" s="287"/>
      <c r="G115" s="319" t="s">
        <v>627</v>
      </c>
      <c r="H115" s="287" t="s">
        <v>119</v>
      </c>
      <c r="I115" s="287" t="s">
        <v>625</v>
      </c>
      <c r="J115" s="287"/>
      <c r="K115" s="287">
        <v>1</v>
      </c>
      <c r="L115" s="287" t="s">
        <v>2685</v>
      </c>
      <c r="M115" s="318">
        <v>0.19444444444444445</v>
      </c>
      <c r="N115" s="318">
        <v>0.4583333333333333</v>
      </c>
      <c r="O115" s="288"/>
      <c r="P115" s="46"/>
      <c r="Q115" s="46"/>
      <c r="R115" s="46"/>
      <c r="S115" s="46"/>
      <c r="T115" s="46"/>
      <c r="U115" s="46"/>
      <c r="V115" s="46"/>
      <c r="W115" s="46"/>
      <c r="X115" s="46"/>
      <c r="Y115" s="46"/>
      <c r="Z115" s="46"/>
      <c r="AA115" s="287"/>
      <c r="AB115" s="287"/>
      <c r="AC115" s="46"/>
      <c r="AD115" s="287">
        <v>19</v>
      </c>
      <c r="AE115" s="287">
        <v>6.5</v>
      </c>
      <c r="AF115" s="287">
        <v>6.3</v>
      </c>
      <c r="AG115" s="287">
        <v>6.4</v>
      </c>
      <c r="AH115" s="46"/>
      <c r="AI115" s="320">
        <v>6.35</v>
      </c>
      <c r="AJ115" s="46"/>
    </row>
    <row r="116" spans="1:36" ht="12.75">
      <c r="A116" s="287" t="s">
        <v>1575</v>
      </c>
      <c r="B116" s="287" t="s">
        <v>1076</v>
      </c>
      <c r="C116" s="322">
        <v>43022</v>
      </c>
      <c r="D116" s="333">
        <v>0.3125</v>
      </c>
      <c r="E116" s="287">
        <v>14</v>
      </c>
      <c r="F116" s="287"/>
      <c r="G116" s="319" t="s">
        <v>627</v>
      </c>
      <c r="H116" s="287" t="s">
        <v>42</v>
      </c>
      <c r="I116" s="287" t="s">
        <v>625</v>
      </c>
      <c r="J116" s="335"/>
      <c r="K116" s="287">
        <v>3</v>
      </c>
      <c r="L116" s="287" t="s">
        <v>632</v>
      </c>
      <c r="M116" s="318">
        <v>0.3923611111111111</v>
      </c>
      <c r="N116" s="318">
        <v>0.1625</v>
      </c>
      <c r="O116" s="287" t="s">
        <v>629</v>
      </c>
      <c r="P116" s="46"/>
      <c r="Q116" s="46"/>
      <c r="R116" s="46"/>
      <c r="S116" s="46"/>
      <c r="T116" s="46"/>
      <c r="U116" s="46"/>
      <c r="V116" s="46"/>
      <c r="W116" s="46"/>
      <c r="X116" s="46"/>
      <c r="Y116" s="46"/>
      <c r="Z116" s="46"/>
      <c r="AA116" s="287"/>
      <c r="AB116" s="287"/>
      <c r="AC116" s="46"/>
      <c r="AD116" s="287">
        <v>15</v>
      </c>
      <c r="AE116" s="287">
        <v>6.5</v>
      </c>
      <c r="AF116" s="287">
        <v>8</v>
      </c>
      <c r="AG116" s="287">
        <v>8.2</v>
      </c>
      <c r="AH116" s="46"/>
      <c r="AI116" s="320">
        <v>8.1</v>
      </c>
      <c r="AJ116" s="46"/>
    </row>
    <row r="117" spans="1:36" ht="12.75">
      <c r="A117" s="287"/>
      <c r="B117" s="287"/>
      <c r="C117" s="46"/>
      <c r="D117" s="46"/>
      <c r="E117" s="46"/>
      <c r="F117" s="46"/>
      <c r="G117" s="334"/>
      <c r="H117" s="287"/>
      <c r="I117" s="46"/>
      <c r="J117" s="46"/>
      <c r="K117" s="46"/>
      <c r="L117" s="46"/>
      <c r="M117" s="46"/>
      <c r="N117" s="46"/>
      <c r="O117" s="287"/>
      <c r="P117" s="46"/>
      <c r="Q117" s="46"/>
      <c r="R117" s="46"/>
      <c r="S117" s="46"/>
      <c r="T117" s="46"/>
      <c r="U117" s="46"/>
      <c r="V117" s="46"/>
      <c r="W117" s="46"/>
      <c r="X117" s="46"/>
      <c r="Y117" s="46"/>
      <c r="Z117" s="46"/>
      <c r="AA117" s="287"/>
      <c r="AB117" s="46"/>
      <c r="AC117" s="46"/>
      <c r="AD117" s="46"/>
      <c r="AE117" s="46"/>
      <c r="AF117" s="46"/>
      <c r="AG117" s="46"/>
      <c r="AH117" s="46"/>
      <c r="AI117" s="325"/>
      <c r="AJ117" s="46"/>
    </row>
    <row r="118" spans="1:36" ht="66">
      <c r="A118" s="287" t="s">
        <v>1618</v>
      </c>
      <c r="B118" s="288" t="s">
        <v>2483</v>
      </c>
      <c r="C118" s="322">
        <v>42839</v>
      </c>
      <c r="D118" s="318">
        <v>0.2569444444444445</v>
      </c>
      <c r="E118" s="287">
        <v>10</v>
      </c>
      <c r="F118" s="287"/>
      <c r="G118" s="319" t="s">
        <v>627</v>
      </c>
      <c r="H118" s="287" t="s">
        <v>119</v>
      </c>
      <c r="I118" s="287" t="s">
        <v>625</v>
      </c>
      <c r="J118" s="46"/>
      <c r="K118" s="287">
        <v>2</v>
      </c>
      <c r="L118" s="287" t="s">
        <v>628</v>
      </c>
      <c r="M118" s="318">
        <v>0.20555555555555557</v>
      </c>
      <c r="N118" s="318">
        <v>0.4680555555555555</v>
      </c>
      <c r="O118" s="287" t="s">
        <v>629</v>
      </c>
      <c r="P118" s="46"/>
      <c r="Q118" s="46"/>
      <c r="R118" s="46"/>
      <c r="S118" s="46"/>
      <c r="T118" s="46"/>
      <c r="U118" s="287"/>
      <c r="V118" s="46"/>
      <c r="W118" s="46"/>
      <c r="X118" s="46"/>
      <c r="Y118" s="46"/>
      <c r="Z118" s="46"/>
      <c r="AA118" s="287" t="s">
        <v>2760</v>
      </c>
      <c r="AB118" s="287"/>
      <c r="AC118" s="46"/>
      <c r="AD118" s="287">
        <v>3.5</v>
      </c>
      <c r="AE118" s="287">
        <v>6.5</v>
      </c>
      <c r="AF118" s="287">
        <v>15.2</v>
      </c>
      <c r="AG118" s="287">
        <v>15</v>
      </c>
      <c r="AH118" s="288">
        <v>15.8</v>
      </c>
      <c r="AI118" s="320">
        <v>15.1</v>
      </c>
      <c r="AJ118" s="321" t="s">
        <v>2761</v>
      </c>
    </row>
    <row r="119" spans="1:36" ht="12.75">
      <c r="A119" s="287" t="s">
        <v>1618</v>
      </c>
      <c r="B119" s="288" t="s">
        <v>2483</v>
      </c>
      <c r="C119" s="322">
        <v>42876</v>
      </c>
      <c r="D119" s="318">
        <v>0.24791666666666667</v>
      </c>
      <c r="E119" s="287">
        <v>5.8</v>
      </c>
      <c r="F119" s="287" t="s">
        <v>314</v>
      </c>
      <c r="G119" s="319" t="s">
        <v>2749</v>
      </c>
      <c r="H119" s="287" t="s">
        <v>119</v>
      </c>
      <c r="I119" s="287" t="s">
        <v>625</v>
      </c>
      <c r="J119" s="338"/>
      <c r="K119" s="287">
        <v>6</v>
      </c>
      <c r="L119" s="287" t="s">
        <v>631</v>
      </c>
      <c r="M119" s="318">
        <v>0.44027777777777777</v>
      </c>
      <c r="N119" s="318">
        <v>0.19027777777777777</v>
      </c>
      <c r="O119" s="287" t="s">
        <v>629</v>
      </c>
      <c r="P119" s="46"/>
      <c r="Q119" s="46"/>
      <c r="R119" s="46"/>
      <c r="S119" s="46"/>
      <c r="T119" s="46"/>
      <c r="U119" s="46"/>
      <c r="V119" s="46"/>
      <c r="W119" s="46"/>
      <c r="X119" s="46"/>
      <c r="Y119" s="46"/>
      <c r="Z119" s="46"/>
      <c r="AA119" s="287"/>
      <c r="AB119" s="287"/>
      <c r="AC119" s="46"/>
      <c r="AD119" s="287">
        <v>13</v>
      </c>
      <c r="AE119" s="287">
        <v>6</v>
      </c>
      <c r="AF119" s="287">
        <v>11.2</v>
      </c>
      <c r="AG119" s="287">
        <v>11.2</v>
      </c>
      <c r="AH119" s="288">
        <v>11</v>
      </c>
      <c r="AI119" s="320">
        <v>11.2</v>
      </c>
      <c r="AJ119" s="46"/>
    </row>
    <row r="120" spans="1:36" ht="52.5">
      <c r="A120" s="287" t="s">
        <v>1618</v>
      </c>
      <c r="B120" s="288" t="s">
        <v>2483</v>
      </c>
      <c r="C120" s="322">
        <v>42902</v>
      </c>
      <c r="D120" s="318">
        <v>0.22569444444444445</v>
      </c>
      <c r="E120" s="287">
        <v>14.5</v>
      </c>
      <c r="F120" s="287" t="s">
        <v>116</v>
      </c>
      <c r="G120" s="319" t="s">
        <v>2749</v>
      </c>
      <c r="H120" s="287" t="s">
        <v>63</v>
      </c>
      <c r="I120" s="287" t="s">
        <v>625</v>
      </c>
      <c r="J120" s="46"/>
      <c r="K120" s="287">
        <v>1</v>
      </c>
      <c r="L120" s="287" t="s">
        <v>632</v>
      </c>
      <c r="M120" s="318">
        <v>0.3090277777777778</v>
      </c>
      <c r="N120" s="318">
        <v>0.07291666666666667</v>
      </c>
      <c r="O120" s="287" t="s">
        <v>622</v>
      </c>
      <c r="P120" s="46"/>
      <c r="Q120" s="46"/>
      <c r="R120" s="46"/>
      <c r="S120" s="46"/>
      <c r="T120" s="46"/>
      <c r="U120" s="46"/>
      <c r="V120" s="46"/>
      <c r="W120" s="46"/>
      <c r="X120" s="46"/>
      <c r="Y120" s="46"/>
      <c r="Z120" s="46"/>
      <c r="AA120" s="287" t="s">
        <v>2762</v>
      </c>
      <c r="AB120" s="287"/>
      <c r="AC120" s="46"/>
      <c r="AD120" s="287">
        <v>18.9</v>
      </c>
      <c r="AE120" s="287">
        <v>7</v>
      </c>
      <c r="AF120" s="287">
        <v>8.8</v>
      </c>
      <c r="AG120" s="287">
        <v>9.2</v>
      </c>
      <c r="AH120" s="288">
        <v>9</v>
      </c>
      <c r="AI120" s="320">
        <v>9</v>
      </c>
      <c r="AJ120" s="46"/>
    </row>
    <row r="121" spans="1:36" ht="12.75">
      <c r="A121" s="287" t="s">
        <v>1618</v>
      </c>
      <c r="B121" s="288" t="s">
        <v>2483</v>
      </c>
      <c r="C121" s="322">
        <v>42937</v>
      </c>
      <c r="D121" s="318">
        <v>0.2152777777777778</v>
      </c>
      <c r="E121" s="287">
        <v>18</v>
      </c>
      <c r="F121" s="287" t="s">
        <v>116</v>
      </c>
      <c r="G121" s="319" t="s">
        <v>2746</v>
      </c>
      <c r="H121" s="287" t="s">
        <v>119</v>
      </c>
      <c r="I121" s="287"/>
      <c r="J121" s="46"/>
      <c r="K121" s="287">
        <v>7</v>
      </c>
      <c r="L121" s="287" t="s">
        <v>673</v>
      </c>
      <c r="M121" s="333">
        <v>0.5402777777777777</v>
      </c>
      <c r="N121" s="318">
        <v>0.2888888888888889</v>
      </c>
      <c r="O121" s="287" t="s">
        <v>629</v>
      </c>
      <c r="P121" s="46"/>
      <c r="Q121" s="46"/>
      <c r="R121" s="46"/>
      <c r="S121" s="46"/>
      <c r="T121" s="46"/>
      <c r="U121" s="46"/>
      <c r="V121" s="46"/>
      <c r="W121" s="46"/>
      <c r="X121" s="46"/>
      <c r="Y121" s="46"/>
      <c r="Z121" s="46"/>
      <c r="AA121" s="287"/>
      <c r="AB121" s="287"/>
      <c r="AC121" s="46"/>
      <c r="AD121" s="287">
        <v>23.5</v>
      </c>
      <c r="AE121" s="287">
        <v>7</v>
      </c>
      <c r="AF121" s="287">
        <v>6.6</v>
      </c>
      <c r="AG121" s="287">
        <v>6.8</v>
      </c>
      <c r="AH121" s="288">
        <v>7</v>
      </c>
      <c r="AI121" s="320">
        <v>6.8</v>
      </c>
      <c r="AJ121" s="46"/>
    </row>
    <row r="122" spans="1:36" ht="12.75">
      <c r="A122" s="287" t="s">
        <v>1618</v>
      </c>
      <c r="B122" s="288" t="s">
        <v>2483</v>
      </c>
      <c r="C122" s="322">
        <v>42973</v>
      </c>
      <c r="D122" s="318">
        <v>0.2138888888888889</v>
      </c>
      <c r="E122" s="287">
        <v>10.5</v>
      </c>
      <c r="F122" s="288"/>
      <c r="G122" s="319" t="s">
        <v>627</v>
      </c>
      <c r="H122" s="287" t="s">
        <v>119</v>
      </c>
      <c r="I122" s="287" t="s">
        <v>625</v>
      </c>
      <c r="J122" s="46"/>
      <c r="K122" s="287">
        <v>4</v>
      </c>
      <c r="L122" s="287" t="s">
        <v>632</v>
      </c>
      <c r="M122" s="318">
        <v>0.25625000000000003</v>
      </c>
      <c r="N122" s="318">
        <v>0.5131944444444444</v>
      </c>
      <c r="O122" s="288"/>
      <c r="P122" s="46"/>
      <c r="Q122" s="46"/>
      <c r="R122" s="46"/>
      <c r="S122" s="46"/>
      <c r="T122" s="46"/>
      <c r="U122" s="46"/>
      <c r="V122" s="46"/>
      <c r="W122" s="46"/>
      <c r="X122" s="46"/>
      <c r="Y122" s="46"/>
      <c r="Z122" s="46"/>
      <c r="AA122" s="287"/>
      <c r="AB122" s="287"/>
      <c r="AC122" s="46"/>
      <c r="AD122" s="287">
        <v>21</v>
      </c>
      <c r="AE122" s="287">
        <v>7</v>
      </c>
      <c r="AF122" s="287">
        <v>8.8</v>
      </c>
      <c r="AG122" s="287">
        <v>8.8</v>
      </c>
      <c r="AH122" s="288">
        <v>9</v>
      </c>
      <c r="AI122" s="320">
        <v>8.8</v>
      </c>
      <c r="AJ122" s="46"/>
    </row>
    <row r="123" spans="1:36" ht="66">
      <c r="A123" s="287" t="s">
        <v>1618</v>
      </c>
      <c r="B123" s="288" t="s">
        <v>2483</v>
      </c>
      <c r="C123" s="322">
        <v>43000</v>
      </c>
      <c r="D123" s="318">
        <v>0.25</v>
      </c>
      <c r="E123" s="287">
        <v>12</v>
      </c>
      <c r="F123" s="287" t="s">
        <v>378</v>
      </c>
      <c r="G123" s="319" t="s">
        <v>2763</v>
      </c>
      <c r="H123" s="287" t="s">
        <v>1534</v>
      </c>
      <c r="I123" s="287" t="s">
        <v>625</v>
      </c>
      <c r="J123" s="46"/>
      <c r="K123" s="287">
        <v>2</v>
      </c>
      <c r="L123" s="287" t="s">
        <v>628</v>
      </c>
      <c r="M123" s="318">
        <v>0.6895833333333333</v>
      </c>
      <c r="N123" s="318">
        <v>0.43124999999999997</v>
      </c>
      <c r="O123" s="287" t="s">
        <v>639</v>
      </c>
      <c r="P123" s="46"/>
      <c r="Q123" s="46"/>
      <c r="R123" s="46"/>
      <c r="S123" s="46"/>
      <c r="T123" s="46"/>
      <c r="U123" s="46"/>
      <c r="V123" s="46"/>
      <c r="W123" s="46"/>
      <c r="X123" s="46"/>
      <c r="Y123" s="46"/>
      <c r="Z123" s="46"/>
      <c r="AA123" s="287" t="s">
        <v>2764</v>
      </c>
      <c r="AB123" s="287"/>
      <c r="AC123" s="46"/>
      <c r="AD123" s="287">
        <v>18</v>
      </c>
      <c r="AE123" s="287">
        <v>7.5</v>
      </c>
      <c r="AF123" s="287">
        <v>9.2</v>
      </c>
      <c r="AG123" s="287">
        <v>9.2</v>
      </c>
      <c r="AH123" s="288">
        <v>9.4</v>
      </c>
      <c r="AI123" s="320">
        <v>9.2</v>
      </c>
      <c r="AJ123" s="46"/>
    </row>
    <row r="124" spans="1:36" ht="12.75">
      <c r="A124" s="287" t="s">
        <v>1618</v>
      </c>
      <c r="B124" s="288" t="s">
        <v>2483</v>
      </c>
      <c r="C124" s="322">
        <v>43021</v>
      </c>
      <c r="D124" s="318">
        <v>0.23958333333333334</v>
      </c>
      <c r="E124" s="287">
        <v>1</v>
      </c>
      <c r="F124" s="288"/>
      <c r="G124" s="319" t="s">
        <v>627</v>
      </c>
      <c r="H124" s="287" t="s">
        <v>119</v>
      </c>
      <c r="I124" s="287" t="s">
        <v>625</v>
      </c>
      <c r="J124" s="46"/>
      <c r="K124" s="287">
        <v>4</v>
      </c>
      <c r="L124" s="288"/>
      <c r="M124" s="318">
        <v>0.3847222222222222</v>
      </c>
      <c r="N124" s="318">
        <v>0.6340277777777777</v>
      </c>
      <c r="O124" s="287" t="s">
        <v>629</v>
      </c>
      <c r="P124" s="46"/>
      <c r="Q124" s="46"/>
      <c r="R124" s="46"/>
      <c r="S124" s="46"/>
      <c r="T124" s="46"/>
      <c r="U124" s="287"/>
      <c r="V124" s="46"/>
      <c r="W124" s="46"/>
      <c r="X124" s="46"/>
      <c r="Y124" s="46"/>
      <c r="Z124" s="46"/>
      <c r="AA124" s="288"/>
      <c r="AB124" s="287"/>
      <c r="AC124" s="46"/>
      <c r="AD124" s="287">
        <v>13</v>
      </c>
      <c r="AE124" s="287">
        <v>7</v>
      </c>
      <c r="AF124" s="287">
        <v>9.6</v>
      </c>
      <c r="AG124" s="287">
        <v>9.6</v>
      </c>
      <c r="AH124" s="288">
        <v>9.6</v>
      </c>
      <c r="AI124" s="320">
        <v>9.6</v>
      </c>
      <c r="AJ124" s="46"/>
    </row>
    <row r="125" spans="1:36" ht="12.75">
      <c r="A125" s="287"/>
      <c r="B125" s="287"/>
      <c r="C125" s="46"/>
      <c r="D125" s="46"/>
      <c r="E125" s="46"/>
      <c r="F125" s="46"/>
      <c r="G125" s="334"/>
      <c r="H125" s="287"/>
      <c r="I125" s="46"/>
      <c r="J125" s="46"/>
      <c r="K125" s="46"/>
      <c r="L125" s="46"/>
      <c r="M125" s="46"/>
      <c r="N125" s="46"/>
      <c r="O125" s="287"/>
      <c r="P125" s="46"/>
      <c r="Q125" s="46"/>
      <c r="R125" s="46"/>
      <c r="S125" s="46"/>
      <c r="T125" s="46"/>
      <c r="U125" s="46"/>
      <c r="V125" s="46"/>
      <c r="W125" s="46"/>
      <c r="X125" s="46"/>
      <c r="Y125" s="46"/>
      <c r="Z125" s="46"/>
      <c r="AA125" s="287"/>
      <c r="AB125" s="46"/>
      <c r="AC125" s="46"/>
      <c r="AD125" s="46"/>
      <c r="AE125" s="46"/>
      <c r="AF125" s="46"/>
      <c r="AG125" s="46"/>
      <c r="AH125" s="46"/>
      <c r="AI125" s="325"/>
      <c r="AJ125" s="46"/>
    </row>
    <row r="126" spans="1:36" ht="12.75">
      <c r="A126" s="287"/>
      <c r="B126" s="288"/>
      <c r="C126" s="322"/>
      <c r="D126" s="318"/>
      <c r="E126" s="287"/>
      <c r="F126" s="288"/>
      <c r="G126" s="319"/>
      <c r="H126" s="288"/>
      <c r="I126" s="288"/>
      <c r="J126" s="46"/>
      <c r="K126" s="287"/>
      <c r="L126" s="288"/>
      <c r="M126" s="321"/>
      <c r="N126" s="46"/>
      <c r="O126" s="288"/>
      <c r="P126" s="46"/>
      <c r="Q126" s="46"/>
      <c r="R126" s="46"/>
      <c r="S126" s="46"/>
      <c r="T126" s="46"/>
      <c r="U126" s="46"/>
      <c r="V126" s="46"/>
      <c r="W126" s="46"/>
      <c r="X126" s="46"/>
      <c r="Y126" s="46"/>
      <c r="Z126" s="287"/>
      <c r="AA126" s="287"/>
      <c r="AB126" s="335"/>
      <c r="AC126" s="46"/>
      <c r="AD126" s="287"/>
      <c r="AE126" s="287"/>
      <c r="AF126" s="287"/>
      <c r="AG126" s="287"/>
      <c r="AH126" s="287"/>
      <c r="AI126" s="325"/>
      <c r="AJ126" s="46"/>
    </row>
    <row r="127" spans="1:36" ht="52.5">
      <c r="A127" s="287" t="s">
        <v>1632</v>
      </c>
      <c r="B127" s="288" t="s">
        <v>26</v>
      </c>
      <c r="C127" s="322">
        <v>42877</v>
      </c>
      <c r="D127" s="318">
        <v>0.3888888888888889</v>
      </c>
      <c r="E127" s="287">
        <v>16</v>
      </c>
      <c r="F127" s="321" t="s">
        <v>284</v>
      </c>
      <c r="G127" s="319" t="s">
        <v>2765</v>
      </c>
      <c r="H127" s="287" t="s">
        <v>42</v>
      </c>
      <c r="I127" s="287" t="s">
        <v>630</v>
      </c>
      <c r="J127" s="287">
        <v>0.128</v>
      </c>
      <c r="K127" s="287">
        <v>1</v>
      </c>
      <c r="L127" s="288"/>
      <c r="M127" s="46"/>
      <c r="N127" s="46"/>
      <c r="O127" s="287" t="s">
        <v>622</v>
      </c>
      <c r="P127" s="46"/>
      <c r="Q127" s="46"/>
      <c r="R127" s="46"/>
      <c r="S127" s="46"/>
      <c r="T127" s="46"/>
      <c r="U127" s="46"/>
      <c r="V127" s="46"/>
      <c r="W127" s="46"/>
      <c r="X127" s="46"/>
      <c r="Y127" s="46"/>
      <c r="Z127" s="46"/>
      <c r="AA127" s="287" t="s">
        <v>2766</v>
      </c>
      <c r="AB127" s="287"/>
      <c r="AC127" s="46"/>
      <c r="AD127" s="287">
        <v>15</v>
      </c>
      <c r="AE127" s="287">
        <v>6.5</v>
      </c>
      <c r="AF127" s="287">
        <v>10.8</v>
      </c>
      <c r="AG127" s="287">
        <v>11.4</v>
      </c>
      <c r="AH127" s="288"/>
      <c r="AI127" s="320">
        <v>11.2</v>
      </c>
      <c r="AJ127" s="46"/>
    </row>
    <row r="128" spans="1:36" ht="26.25">
      <c r="A128" s="287" t="s">
        <v>1632</v>
      </c>
      <c r="B128" s="288" t="s">
        <v>26</v>
      </c>
      <c r="C128" s="317">
        <v>42904</v>
      </c>
      <c r="D128" s="318">
        <v>0.3125</v>
      </c>
      <c r="E128" s="287">
        <v>17.5</v>
      </c>
      <c r="F128" s="46"/>
      <c r="G128" s="319"/>
      <c r="H128" s="287" t="s">
        <v>42</v>
      </c>
      <c r="I128" s="287" t="s">
        <v>630</v>
      </c>
      <c r="J128" s="287"/>
      <c r="K128" s="287"/>
      <c r="L128" s="288"/>
      <c r="M128" s="46"/>
      <c r="N128" s="46"/>
      <c r="O128" s="288"/>
      <c r="P128" s="46"/>
      <c r="Q128" s="46"/>
      <c r="R128" s="46"/>
      <c r="S128" s="46"/>
      <c r="T128" s="46"/>
      <c r="U128" s="46"/>
      <c r="V128" s="46"/>
      <c r="W128" s="46"/>
      <c r="X128" s="46"/>
      <c r="Y128" s="46"/>
      <c r="Z128" s="46"/>
      <c r="AA128" s="287" t="s">
        <v>2767</v>
      </c>
      <c r="AB128" s="287"/>
      <c r="AC128" s="46"/>
      <c r="AD128" s="287">
        <v>19.5</v>
      </c>
      <c r="AE128" s="287"/>
      <c r="AF128" s="287">
        <v>9.6</v>
      </c>
      <c r="AG128" s="287">
        <v>12.1</v>
      </c>
      <c r="AH128" s="288">
        <v>10.1</v>
      </c>
      <c r="AI128" s="320">
        <v>9.85</v>
      </c>
      <c r="AJ128" s="46"/>
    </row>
    <row r="129" spans="1:36" ht="26.25">
      <c r="A129" s="287" t="s">
        <v>1632</v>
      </c>
      <c r="B129" s="288" t="s">
        <v>26</v>
      </c>
      <c r="C129" s="322">
        <v>42940</v>
      </c>
      <c r="D129" s="318">
        <v>0.3333333333333333</v>
      </c>
      <c r="E129" s="287">
        <v>19</v>
      </c>
      <c r="F129" s="287" t="s">
        <v>58</v>
      </c>
      <c r="G129" s="319" t="s">
        <v>2765</v>
      </c>
      <c r="H129" s="287" t="s">
        <v>42</v>
      </c>
      <c r="I129" s="287" t="s">
        <v>625</v>
      </c>
      <c r="J129" s="46"/>
      <c r="K129" s="287">
        <v>1</v>
      </c>
      <c r="L129" s="287" t="s">
        <v>634</v>
      </c>
      <c r="M129" s="46"/>
      <c r="N129" s="46"/>
      <c r="O129" s="287" t="s">
        <v>629</v>
      </c>
      <c r="P129" s="46"/>
      <c r="Q129" s="46"/>
      <c r="R129" s="46"/>
      <c r="S129" s="46"/>
      <c r="T129" s="46"/>
      <c r="U129" s="46"/>
      <c r="V129" s="46"/>
      <c r="W129" s="46"/>
      <c r="X129" s="46"/>
      <c r="Y129" s="46"/>
      <c r="Z129" s="46"/>
      <c r="AA129" s="287" t="s">
        <v>2768</v>
      </c>
      <c r="AB129" s="335"/>
      <c r="AC129" s="46"/>
      <c r="AD129" s="287">
        <v>23</v>
      </c>
      <c r="AE129" s="287">
        <v>6.75</v>
      </c>
      <c r="AF129" s="288">
        <v>10</v>
      </c>
      <c r="AG129" s="287">
        <v>8.7</v>
      </c>
      <c r="AH129" s="287">
        <v>7.4</v>
      </c>
      <c r="AI129" s="325">
        <v>8</v>
      </c>
      <c r="AJ129" s="288"/>
    </row>
    <row r="130" spans="1:36" ht="26.25">
      <c r="A130" s="287" t="s">
        <v>1632</v>
      </c>
      <c r="B130" s="288" t="s">
        <v>26</v>
      </c>
      <c r="C130" s="322">
        <v>42975</v>
      </c>
      <c r="D130" s="318">
        <v>0.2916666666666667</v>
      </c>
      <c r="E130" s="287">
        <v>12</v>
      </c>
      <c r="F130" s="287" t="s">
        <v>284</v>
      </c>
      <c r="G130" s="319" t="s">
        <v>2765</v>
      </c>
      <c r="H130" s="287" t="s">
        <v>119</v>
      </c>
      <c r="I130" s="287" t="s">
        <v>625</v>
      </c>
      <c r="J130" s="287"/>
      <c r="K130" s="287"/>
      <c r="L130" s="46"/>
      <c r="M130" s="46"/>
      <c r="N130" s="46"/>
      <c r="O130" s="287" t="s">
        <v>629</v>
      </c>
      <c r="P130" s="46"/>
      <c r="Q130" s="46"/>
      <c r="R130" s="46"/>
      <c r="S130" s="46"/>
      <c r="T130" s="46"/>
      <c r="U130" s="46"/>
      <c r="V130" s="46"/>
      <c r="W130" s="46"/>
      <c r="X130" s="46"/>
      <c r="Y130" s="46"/>
      <c r="Z130" s="46"/>
      <c r="AA130" s="287" t="s">
        <v>2769</v>
      </c>
      <c r="AB130" s="335"/>
      <c r="AC130" s="46"/>
      <c r="AD130" s="287">
        <v>21</v>
      </c>
      <c r="AE130" s="287">
        <v>6.75</v>
      </c>
      <c r="AF130" s="287">
        <v>10</v>
      </c>
      <c r="AG130" s="287">
        <v>8.3</v>
      </c>
      <c r="AH130" s="288">
        <v>8.9</v>
      </c>
      <c r="AI130" s="320">
        <v>8.6</v>
      </c>
      <c r="AJ130" s="46"/>
    </row>
    <row r="131" spans="1:36" ht="26.25">
      <c r="A131" s="287" t="s">
        <v>1632</v>
      </c>
      <c r="B131" s="288" t="s">
        <v>2434</v>
      </c>
      <c r="C131" s="332">
        <v>43002</v>
      </c>
      <c r="D131" s="324">
        <v>0.34027777777777773</v>
      </c>
      <c r="E131" s="287">
        <v>20</v>
      </c>
      <c r="F131" s="321"/>
      <c r="G131" s="329" t="s">
        <v>627</v>
      </c>
      <c r="H131" s="287" t="s">
        <v>119</v>
      </c>
      <c r="I131" s="287" t="s">
        <v>625</v>
      </c>
      <c r="J131" s="46"/>
      <c r="K131" s="287">
        <v>2</v>
      </c>
      <c r="L131" s="288" t="s">
        <v>634</v>
      </c>
      <c r="M131" s="46"/>
      <c r="N131" s="46"/>
      <c r="O131" s="287"/>
      <c r="P131" s="46"/>
      <c r="Q131" s="46"/>
      <c r="R131" s="46"/>
      <c r="S131" s="46"/>
      <c r="T131" s="321"/>
      <c r="U131" s="46"/>
      <c r="V131" s="46"/>
      <c r="W131" s="46"/>
      <c r="X131" s="46"/>
      <c r="Y131" s="46"/>
      <c r="Z131" s="46"/>
      <c r="AA131" s="287" t="s">
        <v>2770</v>
      </c>
      <c r="AB131" s="46"/>
      <c r="AC131" s="46"/>
      <c r="AD131" s="287">
        <v>20.5</v>
      </c>
      <c r="AE131" s="287">
        <v>6.75</v>
      </c>
      <c r="AF131" s="287">
        <v>9.4</v>
      </c>
      <c r="AG131" s="287">
        <v>9.6</v>
      </c>
      <c r="AH131" s="287"/>
      <c r="AI131" s="325">
        <v>9.5</v>
      </c>
      <c r="AJ131" s="46"/>
    </row>
    <row r="132" spans="1:36" ht="39">
      <c r="A132" s="287" t="s">
        <v>1632</v>
      </c>
      <c r="B132" s="288" t="s">
        <v>2434</v>
      </c>
      <c r="C132" s="322">
        <v>43023</v>
      </c>
      <c r="D132" s="318">
        <v>0.37847222222222227</v>
      </c>
      <c r="E132" s="287">
        <v>15.5</v>
      </c>
      <c r="F132" s="288"/>
      <c r="G132" s="319" t="s">
        <v>627</v>
      </c>
      <c r="H132" s="287" t="s">
        <v>42</v>
      </c>
      <c r="I132" s="287" t="s">
        <v>625</v>
      </c>
      <c r="J132" s="287"/>
      <c r="K132" s="335">
        <v>3</v>
      </c>
      <c r="L132" s="46"/>
      <c r="M132" s="46"/>
      <c r="N132" s="46"/>
      <c r="O132" s="287" t="s">
        <v>629</v>
      </c>
      <c r="P132" s="46"/>
      <c r="Q132" s="46"/>
      <c r="R132" s="46"/>
      <c r="S132" s="46"/>
      <c r="T132" s="46"/>
      <c r="U132" s="46"/>
      <c r="V132" s="46"/>
      <c r="W132" s="46"/>
      <c r="X132" s="46"/>
      <c r="Y132" s="46"/>
      <c r="Z132" s="287"/>
      <c r="AA132" s="287" t="s">
        <v>2771</v>
      </c>
      <c r="AB132" s="287"/>
      <c r="AC132" s="46"/>
      <c r="AD132" s="287">
        <v>16.5</v>
      </c>
      <c r="AE132" s="287">
        <v>7</v>
      </c>
      <c r="AF132" s="287">
        <v>10.5</v>
      </c>
      <c r="AG132" s="287">
        <v>10.4</v>
      </c>
      <c r="AH132" s="287"/>
      <c r="AI132" s="325">
        <v>10.45</v>
      </c>
      <c r="AJ132" s="46"/>
    </row>
  </sheetData>
  <sheetProtection/>
  <mergeCells count="1">
    <mergeCell ref="A3:IV3"/>
  </mergeCells>
  <dataValidations count="5">
    <dataValidation type="list" allowBlank="1" showInputMessage="1" showErrorMessage="1" sqref="F77:F132">
      <formula1>"N,NE,E,SE,S,SW,W,NW"</formula1>
    </dataValidation>
    <dataValidation type="list" allowBlank="1" showInputMessage="1" showErrorMessage="1" sqref="O77:O132">
      <formula1>"Calm,Ripple,Waves,Whitecaps"</formula1>
    </dataValidation>
    <dataValidation type="list" allowBlank="1" showInputMessage="1" showErrorMessage="1" sqref="L77:L132">
      <formula1>"High,High ebb,Ebb,Low ebb,Low,Low flood,Flood,High flood,N/A"</formula1>
    </dataValidation>
    <dataValidation type="list" allowBlank="1" showInputMessage="1" showErrorMessage="1" sqref="I77:I132">
      <formula1>"None,Light,Heavy"</formula1>
    </dataValidation>
    <dataValidation type="list" allowBlank="1" showInputMessage="1" showErrorMessage="1" sqref="H77:H132">
      <formula1>"Clear,Overcast,Steady rain,Fog/haze,Partly cloudy,Drizzle,Downpour,Snow"</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C74"/>
  <sheetViews>
    <sheetView zoomScalePageLayoutView="0" workbookViewId="0" topLeftCell="A1">
      <selection activeCell="A1" sqref="A1"/>
    </sheetView>
  </sheetViews>
  <sheetFormatPr defaultColWidth="9.140625" defaultRowHeight="12.75"/>
  <cols>
    <col min="1" max="1" width="23.8515625" style="61" bestFit="1" customWidth="1"/>
    <col min="2" max="2" width="7.421875" style="61" bestFit="1" customWidth="1"/>
    <col min="3" max="3" width="27.7109375" style="61" bestFit="1" customWidth="1"/>
    <col min="4" max="4" width="10.140625" style="61" bestFit="1" customWidth="1"/>
    <col min="5" max="9" width="9.140625" style="61" customWidth="1"/>
    <col min="10" max="10" width="12.8515625" style="61" bestFit="1" customWidth="1"/>
    <col min="11" max="16384" width="9.140625" style="61" customWidth="1"/>
  </cols>
  <sheetData>
    <row r="1" spans="1:28" ht="12.75">
      <c r="A1" s="61" t="s">
        <v>0</v>
      </c>
      <c r="B1" s="61" t="s">
        <v>257</v>
      </c>
      <c r="C1" s="61" t="s">
        <v>1</v>
      </c>
      <c r="D1" s="61" t="s">
        <v>2</v>
      </c>
      <c r="E1" s="61" t="s">
        <v>201</v>
      </c>
      <c r="F1" s="61" t="s">
        <v>258</v>
      </c>
      <c r="G1" s="61" t="s">
        <v>259</v>
      </c>
      <c r="H1" s="61" t="s">
        <v>260</v>
      </c>
      <c r="I1" s="61" t="s">
        <v>4</v>
      </c>
      <c r="J1" s="61" t="s">
        <v>261</v>
      </c>
      <c r="K1" s="61" t="s">
        <v>262</v>
      </c>
      <c r="L1" s="61" t="s">
        <v>263</v>
      </c>
      <c r="M1" s="61" t="s">
        <v>264</v>
      </c>
      <c r="N1" s="61" t="s">
        <v>265</v>
      </c>
      <c r="O1" s="61" t="s">
        <v>266</v>
      </c>
      <c r="R1" s="61" t="s">
        <v>267</v>
      </c>
      <c r="S1" s="61" t="s">
        <v>268</v>
      </c>
      <c r="T1" s="61" t="s">
        <v>269</v>
      </c>
      <c r="U1" s="61" t="s">
        <v>207</v>
      </c>
      <c r="V1" s="61" t="s">
        <v>270</v>
      </c>
      <c r="W1" s="61" t="s">
        <v>271</v>
      </c>
      <c r="X1" s="61" t="s">
        <v>208</v>
      </c>
      <c r="Y1" s="61" t="s">
        <v>272</v>
      </c>
      <c r="Z1" s="61" t="s">
        <v>273</v>
      </c>
      <c r="AA1" s="61" t="s">
        <v>274</v>
      </c>
      <c r="AB1" s="61" t="s">
        <v>275</v>
      </c>
    </row>
    <row r="2" spans="1:28" ht="12.75">
      <c r="A2" s="61" t="s">
        <v>276</v>
      </c>
      <c r="B2" s="61" t="s">
        <v>277</v>
      </c>
      <c r="C2" s="61" t="s">
        <v>278</v>
      </c>
      <c r="D2" s="62">
        <v>36653</v>
      </c>
      <c r="E2" s="63">
        <v>0.4375</v>
      </c>
      <c r="F2" s="61">
        <v>18</v>
      </c>
      <c r="G2" s="61" t="s">
        <v>279</v>
      </c>
      <c r="H2" s="61">
        <v>5</v>
      </c>
      <c r="I2" s="61" t="s">
        <v>280</v>
      </c>
      <c r="J2" s="61" t="s">
        <v>281</v>
      </c>
      <c r="K2" s="61">
        <v>1</v>
      </c>
      <c r="R2" s="61">
        <v>10</v>
      </c>
      <c r="S2" s="61">
        <v>1</v>
      </c>
      <c r="T2" s="61">
        <v>13</v>
      </c>
      <c r="U2" s="61" t="s">
        <v>282</v>
      </c>
      <c r="Y2" s="61">
        <v>9.6</v>
      </c>
      <c r="Z2" s="61">
        <v>9.9</v>
      </c>
      <c r="AB2" s="61">
        <v>9.8</v>
      </c>
    </row>
    <row r="3" spans="1:28" ht="12.75">
      <c r="A3" s="61" t="s">
        <v>283</v>
      </c>
      <c r="B3" s="61" t="s">
        <v>277</v>
      </c>
      <c r="C3" s="61" t="s">
        <v>278</v>
      </c>
      <c r="D3" s="62">
        <v>36698</v>
      </c>
      <c r="E3" s="63">
        <v>0.4166666666666667</v>
      </c>
      <c r="F3" s="61">
        <v>25</v>
      </c>
      <c r="G3" s="61" t="s">
        <v>284</v>
      </c>
      <c r="H3" s="61">
        <v>5</v>
      </c>
      <c r="I3" s="61" t="s">
        <v>285</v>
      </c>
      <c r="J3" s="61" t="s">
        <v>212</v>
      </c>
      <c r="K3" s="61">
        <v>4</v>
      </c>
      <c r="O3" s="61" t="s">
        <v>286</v>
      </c>
      <c r="R3" s="61">
        <v>5</v>
      </c>
      <c r="S3" s="61">
        <v>1</v>
      </c>
      <c r="T3" s="61">
        <v>20.5</v>
      </c>
      <c r="U3" s="61" t="s">
        <v>282</v>
      </c>
      <c r="Y3" s="61">
        <v>6.6</v>
      </c>
      <c r="Z3" s="61">
        <v>6.6</v>
      </c>
      <c r="AB3" s="61">
        <v>6.6</v>
      </c>
    </row>
    <row r="4" spans="1:28" ht="12.75">
      <c r="A4" s="61" t="s">
        <v>283</v>
      </c>
      <c r="B4" s="61" t="s">
        <v>277</v>
      </c>
      <c r="C4" s="61" t="s">
        <v>278</v>
      </c>
      <c r="D4" s="62">
        <v>36722</v>
      </c>
      <c r="E4" s="63">
        <v>0.53125</v>
      </c>
      <c r="F4" s="61">
        <v>28</v>
      </c>
      <c r="G4" s="61" t="s">
        <v>287</v>
      </c>
      <c r="H4" s="64">
        <v>37021</v>
      </c>
      <c r="I4" s="61" t="s">
        <v>285</v>
      </c>
      <c r="J4" s="61" t="s">
        <v>288</v>
      </c>
      <c r="K4" s="61">
        <v>4</v>
      </c>
      <c r="O4" s="61" t="s">
        <v>286</v>
      </c>
      <c r="R4" s="61">
        <v>0</v>
      </c>
      <c r="S4" s="61">
        <v>1</v>
      </c>
      <c r="T4" s="61">
        <v>23</v>
      </c>
      <c r="U4" s="61" t="s">
        <v>289</v>
      </c>
      <c r="Y4" s="61">
        <v>5.6</v>
      </c>
      <c r="Z4" s="61">
        <v>6.2</v>
      </c>
      <c r="AA4" s="61">
        <v>6</v>
      </c>
      <c r="AB4" s="61">
        <v>5.9</v>
      </c>
    </row>
    <row r="5" spans="1:28" ht="12.75">
      <c r="A5" s="61" t="s">
        <v>276</v>
      </c>
      <c r="B5" s="61" t="s">
        <v>277</v>
      </c>
      <c r="C5" s="61" t="s">
        <v>278</v>
      </c>
      <c r="D5" s="62">
        <v>36757</v>
      </c>
      <c r="E5" s="63">
        <v>0.4479166666666667</v>
      </c>
      <c r="F5" s="61">
        <v>23.5</v>
      </c>
      <c r="G5" s="61" t="s">
        <v>290</v>
      </c>
      <c r="H5" s="64">
        <v>36955</v>
      </c>
      <c r="I5" s="61" t="s">
        <v>285</v>
      </c>
      <c r="J5" s="61" t="s">
        <v>291</v>
      </c>
      <c r="K5" s="61">
        <v>3</v>
      </c>
      <c r="O5" s="61" t="s">
        <v>286</v>
      </c>
      <c r="R5" s="61">
        <v>0</v>
      </c>
      <c r="S5" s="61">
        <v>1</v>
      </c>
      <c r="T5" s="61">
        <v>19</v>
      </c>
      <c r="U5" s="61" t="s">
        <v>282</v>
      </c>
      <c r="Y5" s="61">
        <v>7.2</v>
      </c>
      <c r="Z5" s="61">
        <v>7.2</v>
      </c>
      <c r="AB5" s="61">
        <v>7.2</v>
      </c>
    </row>
    <row r="6" spans="1:28" ht="12.75">
      <c r="A6" s="61" t="s">
        <v>283</v>
      </c>
      <c r="B6" s="61" t="s">
        <v>277</v>
      </c>
      <c r="C6" s="61" t="s">
        <v>278</v>
      </c>
      <c r="D6" s="62">
        <v>36788</v>
      </c>
      <c r="E6" s="63">
        <v>0.4166666666666667</v>
      </c>
      <c r="F6" s="61">
        <v>20</v>
      </c>
      <c r="G6" s="61" t="s">
        <v>279</v>
      </c>
      <c r="H6" s="61" t="s">
        <v>292</v>
      </c>
      <c r="I6" s="61" t="s">
        <v>280</v>
      </c>
      <c r="J6" s="61" t="s">
        <v>212</v>
      </c>
      <c r="K6" s="61">
        <v>4</v>
      </c>
      <c r="O6" s="61" t="s">
        <v>286</v>
      </c>
      <c r="R6" s="61">
        <v>2.5</v>
      </c>
      <c r="S6" s="61">
        <v>1</v>
      </c>
      <c r="T6" s="61">
        <v>15.5</v>
      </c>
      <c r="U6" s="61" t="s">
        <v>282</v>
      </c>
      <c r="Y6" s="61">
        <v>6.8</v>
      </c>
      <c r="Z6" s="61">
        <v>6.4</v>
      </c>
      <c r="AB6" s="61">
        <v>6.6</v>
      </c>
    </row>
    <row r="7" spans="1:28" ht="12.75">
      <c r="A7" s="61" t="s">
        <v>293</v>
      </c>
      <c r="B7" s="61" t="s">
        <v>294</v>
      </c>
      <c r="C7" s="61" t="s">
        <v>295</v>
      </c>
      <c r="D7" s="61" t="s">
        <v>296</v>
      </c>
      <c r="E7" s="63">
        <v>0.5159722222222222</v>
      </c>
      <c r="F7" s="61">
        <v>20</v>
      </c>
      <c r="G7" s="61" t="s">
        <v>116</v>
      </c>
      <c r="H7" s="61">
        <v>1</v>
      </c>
      <c r="I7" s="61" t="s">
        <v>285</v>
      </c>
      <c r="J7" s="61" t="s">
        <v>212</v>
      </c>
      <c r="K7" s="61">
        <v>2</v>
      </c>
      <c r="O7" s="61" t="s">
        <v>297</v>
      </c>
      <c r="Q7" s="61" t="s">
        <v>298</v>
      </c>
      <c r="R7" s="61">
        <v>5</v>
      </c>
      <c r="S7" s="61">
        <v>1</v>
      </c>
      <c r="T7" s="61">
        <v>14.5</v>
      </c>
      <c r="Y7" s="61">
        <v>7.2</v>
      </c>
      <c r="Z7" s="61">
        <v>7.6</v>
      </c>
      <c r="AB7" s="61">
        <v>7.4</v>
      </c>
    </row>
    <row r="8" spans="1:28" ht="12.75">
      <c r="A8" s="61" t="s">
        <v>293</v>
      </c>
      <c r="B8" s="61" t="s">
        <v>294</v>
      </c>
      <c r="C8" s="61" t="s">
        <v>295</v>
      </c>
      <c r="D8" s="62">
        <v>36694</v>
      </c>
      <c r="E8" s="63">
        <v>0.6222222222222222</v>
      </c>
      <c r="F8" s="61">
        <v>27.5</v>
      </c>
      <c r="G8" s="61" t="s">
        <v>290</v>
      </c>
      <c r="H8" s="61">
        <v>5</v>
      </c>
      <c r="I8" s="61" t="s">
        <v>285</v>
      </c>
      <c r="J8" s="61" t="s">
        <v>212</v>
      </c>
      <c r="K8" s="61">
        <v>2</v>
      </c>
      <c r="O8" s="61" t="s">
        <v>297</v>
      </c>
      <c r="Q8" s="61" t="s">
        <v>299</v>
      </c>
      <c r="R8" s="61">
        <v>5</v>
      </c>
      <c r="T8" s="61">
        <v>23.5</v>
      </c>
      <c r="Y8" s="61">
        <v>5.4</v>
      </c>
      <c r="Z8" s="61">
        <v>5.8</v>
      </c>
      <c r="AB8" s="61">
        <v>5.6</v>
      </c>
    </row>
    <row r="9" spans="1:28" ht="12.75">
      <c r="A9" s="61" t="s">
        <v>293</v>
      </c>
      <c r="B9" s="61" t="s">
        <v>294</v>
      </c>
      <c r="C9" s="61" t="s">
        <v>295</v>
      </c>
      <c r="D9" s="62">
        <v>36750</v>
      </c>
      <c r="E9" s="63">
        <v>0.5590277777777778</v>
      </c>
      <c r="F9" s="61">
        <v>23.5</v>
      </c>
      <c r="H9" s="61">
        <v>0</v>
      </c>
      <c r="I9" s="61" t="s">
        <v>300</v>
      </c>
      <c r="J9" s="61" t="s">
        <v>212</v>
      </c>
      <c r="K9" s="61">
        <v>1</v>
      </c>
      <c r="O9" s="61" t="s">
        <v>286</v>
      </c>
      <c r="Q9" s="61" t="s">
        <v>301</v>
      </c>
      <c r="R9" s="61" t="s">
        <v>302</v>
      </c>
      <c r="T9" s="61">
        <v>24</v>
      </c>
      <c r="U9" s="61">
        <v>6.5</v>
      </c>
      <c r="Y9" s="61">
        <v>4.2</v>
      </c>
      <c r="Z9" s="61">
        <v>4</v>
      </c>
      <c r="AB9" s="61">
        <v>4.1</v>
      </c>
    </row>
    <row r="10" spans="1:28" ht="12.75">
      <c r="A10" s="61" t="s">
        <v>303</v>
      </c>
      <c r="B10" s="61" t="s">
        <v>304</v>
      </c>
      <c r="C10" s="61" t="s">
        <v>305</v>
      </c>
      <c r="D10" s="62">
        <v>36653</v>
      </c>
      <c r="E10" s="63">
        <v>0.45555555555555555</v>
      </c>
      <c r="F10" s="61">
        <v>21</v>
      </c>
      <c r="G10" s="61" t="s">
        <v>279</v>
      </c>
      <c r="H10" s="61">
        <v>5</v>
      </c>
      <c r="I10" s="61" t="s">
        <v>280</v>
      </c>
      <c r="J10" s="61" t="s">
        <v>306</v>
      </c>
      <c r="K10" s="61">
        <v>1</v>
      </c>
      <c r="L10" s="63">
        <v>0.2298611111111111</v>
      </c>
      <c r="M10" s="63">
        <v>0.4798611111111111</v>
      </c>
      <c r="N10" s="61" t="s">
        <v>234</v>
      </c>
      <c r="O10" s="61" t="s">
        <v>286</v>
      </c>
      <c r="Q10" s="61" t="s">
        <v>307</v>
      </c>
      <c r="R10" s="61">
        <v>0</v>
      </c>
      <c r="S10" s="61">
        <v>1</v>
      </c>
      <c r="T10" s="61">
        <v>17</v>
      </c>
      <c r="U10" s="61" t="s">
        <v>308</v>
      </c>
      <c r="Y10" s="61">
        <v>18.4</v>
      </c>
      <c r="Z10" s="61">
        <v>10.6</v>
      </c>
      <c r="AA10" s="61">
        <v>10</v>
      </c>
      <c r="AB10" s="61">
        <v>10.3</v>
      </c>
    </row>
    <row r="11" spans="1:28" ht="12.75">
      <c r="A11" s="61" t="s">
        <v>303</v>
      </c>
      <c r="B11" s="61" t="s">
        <v>304</v>
      </c>
      <c r="C11" s="61" t="s">
        <v>309</v>
      </c>
      <c r="D11" s="62">
        <v>36694</v>
      </c>
      <c r="E11" s="63">
        <v>0.4166666666666667</v>
      </c>
      <c r="F11" s="61">
        <v>21.5</v>
      </c>
      <c r="G11" s="61" t="s">
        <v>116</v>
      </c>
      <c r="H11" s="61">
        <v>0</v>
      </c>
      <c r="I11" s="61" t="s">
        <v>280</v>
      </c>
      <c r="J11" s="61" t="s">
        <v>212</v>
      </c>
      <c r="K11" s="61">
        <v>3</v>
      </c>
      <c r="N11" s="61" t="s">
        <v>234</v>
      </c>
      <c r="O11" s="61" t="s">
        <v>286</v>
      </c>
      <c r="Q11" s="61" t="s">
        <v>310</v>
      </c>
      <c r="R11" s="61">
        <v>5</v>
      </c>
      <c r="S11" s="61">
        <v>2.5</v>
      </c>
      <c r="T11" s="61">
        <v>19</v>
      </c>
      <c r="U11" s="61">
        <v>7</v>
      </c>
      <c r="Y11" s="61">
        <v>10.5</v>
      </c>
      <c r="Z11" s="61">
        <v>10.5</v>
      </c>
      <c r="AB11" s="61">
        <v>10.5</v>
      </c>
    </row>
    <row r="12" spans="1:28" ht="12.75">
      <c r="A12" s="61" t="s">
        <v>303</v>
      </c>
      <c r="B12" s="61" t="s">
        <v>304</v>
      </c>
      <c r="C12" s="61" t="s">
        <v>311</v>
      </c>
      <c r="D12" s="62">
        <v>36722</v>
      </c>
      <c r="E12" s="63">
        <v>0.4166666666666667</v>
      </c>
      <c r="F12" s="61">
        <v>25</v>
      </c>
      <c r="G12" s="61" t="s">
        <v>284</v>
      </c>
      <c r="H12" s="61">
        <v>5</v>
      </c>
      <c r="I12" s="61" t="s">
        <v>280</v>
      </c>
      <c r="J12" s="61" t="s">
        <v>229</v>
      </c>
      <c r="K12" s="61">
        <v>1</v>
      </c>
      <c r="M12" s="63">
        <v>0.5708333333333333</v>
      </c>
      <c r="N12" s="61" t="s">
        <v>227</v>
      </c>
      <c r="O12" s="61" t="s">
        <v>286</v>
      </c>
      <c r="Q12" s="61" t="s">
        <v>312</v>
      </c>
      <c r="R12" s="61">
        <v>8</v>
      </c>
      <c r="S12" s="61">
        <v>2</v>
      </c>
      <c r="T12" s="61">
        <v>19</v>
      </c>
      <c r="U12" s="61" t="s">
        <v>308</v>
      </c>
      <c r="Y12" s="61">
        <v>7.6</v>
      </c>
      <c r="Z12" s="61">
        <v>7.4</v>
      </c>
      <c r="AB12" s="61">
        <v>7.5</v>
      </c>
    </row>
    <row r="13" spans="1:28" ht="12.75">
      <c r="A13" s="61" t="s">
        <v>303</v>
      </c>
      <c r="B13" s="61" t="s">
        <v>304</v>
      </c>
      <c r="C13" s="61" t="s">
        <v>305</v>
      </c>
      <c r="D13" s="62">
        <v>36751</v>
      </c>
      <c r="E13" s="63">
        <v>0.4583333333333333</v>
      </c>
      <c r="F13" s="61">
        <v>18</v>
      </c>
      <c r="G13" s="61" t="s">
        <v>290</v>
      </c>
      <c r="H13" s="61">
        <v>10</v>
      </c>
      <c r="I13" s="61" t="s">
        <v>300</v>
      </c>
      <c r="J13" s="61" t="s">
        <v>212</v>
      </c>
      <c r="K13" s="61">
        <v>3</v>
      </c>
      <c r="L13" s="63">
        <v>0.5833333333333334</v>
      </c>
      <c r="M13" s="63">
        <v>0.3333333333333333</v>
      </c>
      <c r="N13" s="61" t="s">
        <v>211</v>
      </c>
      <c r="O13" s="61" t="s">
        <v>286</v>
      </c>
      <c r="Q13" s="61" t="s">
        <v>313</v>
      </c>
      <c r="R13" s="61">
        <v>5</v>
      </c>
      <c r="S13" s="61">
        <v>1</v>
      </c>
      <c r="T13" s="61">
        <v>20</v>
      </c>
      <c r="U13" s="61">
        <v>7</v>
      </c>
      <c r="Y13" s="61">
        <v>6.8</v>
      </c>
      <c r="Z13" s="61">
        <v>6.4</v>
      </c>
      <c r="AB13" s="61">
        <v>6.6</v>
      </c>
    </row>
    <row r="14" spans="1:28" ht="12.75">
      <c r="A14" s="61" t="s">
        <v>303</v>
      </c>
      <c r="B14" s="61" t="s">
        <v>304</v>
      </c>
      <c r="C14" s="61" t="s">
        <v>305</v>
      </c>
      <c r="D14" s="62">
        <v>36785</v>
      </c>
      <c r="E14" s="63">
        <v>0.6770833333333334</v>
      </c>
      <c r="F14" s="61">
        <v>15</v>
      </c>
      <c r="G14" s="61" t="s">
        <v>314</v>
      </c>
      <c r="H14" s="61">
        <v>15</v>
      </c>
      <c r="I14" s="61" t="s">
        <v>285</v>
      </c>
      <c r="J14" s="61" t="s">
        <v>315</v>
      </c>
      <c r="K14" s="61">
        <v>2</v>
      </c>
      <c r="L14" s="63">
        <v>0.6875</v>
      </c>
      <c r="M14" s="63">
        <v>0.4375</v>
      </c>
      <c r="N14" s="61" t="s">
        <v>216</v>
      </c>
      <c r="O14" s="61" t="s">
        <v>286</v>
      </c>
      <c r="Q14" s="61" t="s">
        <v>316</v>
      </c>
      <c r="R14" s="61">
        <v>2</v>
      </c>
      <c r="S14" s="61">
        <v>1</v>
      </c>
      <c r="T14" s="61">
        <v>16.5</v>
      </c>
      <c r="U14" s="61" t="s">
        <v>308</v>
      </c>
      <c r="Y14" s="61">
        <v>8</v>
      </c>
      <c r="Z14" s="61">
        <v>7.8</v>
      </c>
      <c r="AB14" s="61">
        <v>7.9</v>
      </c>
    </row>
    <row r="15" spans="1:28" ht="12.75">
      <c r="A15" s="61" t="s">
        <v>303</v>
      </c>
      <c r="B15" s="61" t="s">
        <v>304</v>
      </c>
      <c r="C15" s="61" t="s">
        <v>305</v>
      </c>
      <c r="D15" s="62">
        <v>36817</v>
      </c>
      <c r="E15" s="63">
        <v>0.6979166666666666</v>
      </c>
      <c r="F15" s="61">
        <v>11</v>
      </c>
      <c r="G15" s="61" t="s">
        <v>314</v>
      </c>
      <c r="H15" s="61">
        <v>10</v>
      </c>
      <c r="I15" s="61" t="s">
        <v>285</v>
      </c>
      <c r="J15" s="61" t="s">
        <v>212</v>
      </c>
      <c r="K15" s="61">
        <v>3</v>
      </c>
      <c r="N15" s="61" t="s">
        <v>214</v>
      </c>
      <c r="O15" s="61" t="s">
        <v>286</v>
      </c>
      <c r="Q15" s="61" t="s">
        <v>317</v>
      </c>
      <c r="R15" s="61">
        <v>2</v>
      </c>
      <c r="S15" s="61">
        <v>1</v>
      </c>
      <c r="T15" s="61">
        <v>12</v>
      </c>
      <c r="U15" s="61" t="s">
        <v>318</v>
      </c>
      <c r="Y15" s="61">
        <v>9.4</v>
      </c>
      <c r="Z15" s="61">
        <v>9</v>
      </c>
      <c r="AB15" s="61">
        <v>9.2</v>
      </c>
    </row>
    <row r="16" spans="1:29" ht="12.75">
      <c r="A16" s="61" t="s">
        <v>319</v>
      </c>
      <c r="B16" s="61" t="s">
        <v>320</v>
      </c>
      <c r="C16" s="61" t="s">
        <v>305</v>
      </c>
      <c r="D16" s="62">
        <v>36653</v>
      </c>
      <c r="E16" s="63">
        <v>0.5597222222222222</v>
      </c>
      <c r="F16" s="61">
        <v>22</v>
      </c>
      <c r="G16" s="61" t="s">
        <v>279</v>
      </c>
      <c r="H16" s="61">
        <v>10</v>
      </c>
      <c r="I16" s="61" t="s">
        <v>280</v>
      </c>
      <c r="J16" s="61" t="s">
        <v>306</v>
      </c>
      <c r="K16" s="61">
        <v>1</v>
      </c>
      <c r="L16" s="63">
        <v>0.18819444444444444</v>
      </c>
      <c r="M16" s="63">
        <v>0.4381944444444445</v>
      </c>
      <c r="N16" s="61" t="s">
        <v>227</v>
      </c>
      <c r="O16" s="61" t="s">
        <v>297</v>
      </c>
      <c r="Q16" s="61" t="s">
        <v>321</v>
      </c>
      <c r="R16" s="61">
        <v>30</v>
      </c>
      <c r="S16" s="61">
        <v>1</v>
      </c>
      <c r="T16" s="61">
        <v>17</v>
      </c>
      <c r="U16" s="61" t="s">
        <v>282</v>
      </c>
      <c r="Y16" s="61">
        <v>9</v>
      </c>
      <c r="Z16" s="61">
        <v>8.8</v>
      </c>
      <c r="AB16" s="61">
        <v>8.9</v>
      </c>
      <c r="AC16" s="61" t="s">
        <v>322</v>
      </c>
    </row>
    <row r="17" spans="1:28" ht="12.75">
      <c r="A17" s="61" t="s">
        <v>323</v>
      </c>
      <c r="B17" s="61" t="s">
        <v>320</v>
      </c>
      <c r="C17" s="61" t="s">
        <v>309</v>
      </c>
      <c r="D17" s="62">
        <v>36694</v>
      </c>
      <c r="E17" s="63">
        <v>0.5208333333333334</v>
      </c>
      <c r="F17" s="61">
        <v>22.5</v>
      </c>
      <c r="G17" s="61" t="s">
        <v>116</v>
      </c>
      <c r="H17" s="61">
        <v>0</v>
      </c>
      <c r="I17" s="61" t="s">
        <v>280</v>
      </c>
      <c r="J17" s="61" t="s">
        <v>212</v>
      </c>
      <c r="K17" s="61">
        <v>3</v>
      </c>
      <c r="N17" s="61" t="s">
        <v>234</v>
      </c>
      <c r="Q17" s="61" t="s">
        <v>324</v>
      </c>
      <c r="R17" s="61">
        <v>35</v>
      </c>
      <c r="S17" s="61">
        <v>3</v>
      </c>
      <c r="Y17" s="61">
        <v>9.5</v>
      </c>
      <c r="Z17" s="61">
        <v>9.7</v>
      </c>
      <c r="AB17" s="61">
        <v>9.6</v>
      </c>
    </row>
    <row r="18" spans="1:28" ht="12.75">
      <c r="A18" s="61" t="s">
        <v>319</v>
      </c>
      <c r="B18" s="61" t="s">
        <v>320</v>
      </c>
      <c r="C18" s="61" t="s">
        <v>311</v>
      </c>
      <c r="D18" s="62">
        <v>36722</v>
      </c>
      <c r="E18" s="63">
        <v>0.4583333333333333</v>
      </c>
      <c r="F18" s="61">
        <v>25</v>
      </c>
      <c r="G18" s="61" t="s">
        <v>284</v>
      </c>
      <c r="H18" s="64">
        <v>36955</v>
      </c>
      <c r="I18" s="61" t="s">
        <v>280</v>
      </c>
      <c r="J18" s="61" t="s">
        <v>229</v>
      </c>
      <c r="K18" s="61">
        <v>1</v>
      </c>
      <c r="M18" s="63">
        <v>0.5708333333333333</v>
      </c>
      <c r="N18" s="61" t="s">
        <v>227</v>
      </c>
      <c r="O18" s="61" t="s">
        <v>286</v>
      </c>
      <c r="Q18" s="61" t="s">
        <v>325</v>
      </c>
      <c r="R18" s="61">
        <v>33</v>
      </c>
      <c r="S18" s="61">
        <v>2.5</v>
      </c>
      <c r="T18" s="61">
        <v>23</v>
      </c>
      <c r="U18" s="61" t="s">
        <v>282</v>
      </c>
      <c r="Y18" s="61">
        <v>6.8</v>
      </c>
      <c r="Z18" s="61">
        <v>6.8</v>
      </c>
      <c r="AB18" s="61">
        <v>6.8</v>
      </c>
    </row>
    <row r="19" spans="1:28" ht="12.75">
      <c r="A19" s="61" t="s">
        <v>319</v>
      </c>
      <c r="B19" s="61" t="s">
        <v>320</v>
      </c>
      <c r="C19" s="61" t="s">
        <v>305</v>
      </c>
      <c r="D19" s="62">
        <v>36751</v>
      </c>
      <c r="E19" s="63">
        <v>0.5416666666666666</v>
      </c>
      <c r="F19" s="61">
        <v>21</v>
      </c>
      <c r="G19" s="61" t="s">
        <v>290</v>
      </c>
      <c r="H19" s="61">
        <v>10</v>
      </c>
      <c r="I19" s="61" t="s">
        <v>300</v>
      </c>
      <c r="J19" s="61" t="s">
        <v>212</v>
      </c>
      <c r="K19" s="61">
        <v>3</v>
      </c>
      <c r="L19" s="63">
        <v>0.5833333333333334</v>
      </c>
      <c r="M19" s="63">
        <v>0.3333333333333333</v>
      </c>
      <c r="N19" s="61" t="s">
        <v>211</v>
      </c>
      <c r="Q19" s="61" t="s">
        <v>326</v>
      </c>
      <c r="R19" s="61">
        <v>15</v>
      </c>
      <c r="S19" s="61">
        <v>1</v>
      </c>
      <c r="T19" s="61">
        <v>20</v>
      </c>
      <c r="U19" s="61" t="s">
        <v>327</v>
      </c>
      <c r="Y19" s="61">
        <v>6.2</v>
      </c>
      <c r="Z19" s="61">
        <v>6.6</v>
      </c>
      <c r="AB19" s="61">
        <v>6.4</v>
      </c>
    </row>
    <row r="20" spans="1:28" ht="12.75">
      <c r="A20" s="61" t="s">
        <v>319</v>
      </c>
      <c r="B20" s="61" t="s">
        <v>320</v>
      </c>
      <c r="C20" s="61" t="s">
        <v>305</v>
      </c>
      <c r="D20" s="62">
        <v>36785</v>
      </c>
      <c r="E20" s="63">
        <v>0.7708333333333334</v>
      </c>
      <c r="F20" s="61">
        <v>12</v>
      </c>
      <c r="G20" s="61" t="s">
        <v>284</v>
      </c>
      <c r="H20" s="61">
        <v>5</v>
      </c>
      <c r="I20" s="61" t="s">
        <v>280</v>
      </c>
      <c r="J20" s="61" t="s">
        <v>315</v>
      </c>
      <c r="K20" s="61">
        <v>2</v>
      </c>
      <c r="L20" s="63">
        <v>0.6875</v>
      </c>
      <c r="M20" s="63">
        <v>0.4375</v>
      </c>
      <c r="N20" s="61" t="s">
        <v>214</v>
      </c>
      <c r="O20" s="61" t="s">
        <v>286</v>
      </c>
      <c r="Q20" s="61" t="s">
        <v>328</v>
      </c>
      <c r="R20" s="61">
        <v>15</v>
      </c>
      <c r="S20" s="61">
        <v>1</v>
      </c>
      <c r="T20" s="61">
        <v>19</v>
      </c>
      <c r="U20" s="61">
        <v>7</v>
      </c>
      <c r="Y20" s="61">
        <v>7.6</v>
      </c>
      <c r="Z20" s="61">
        <v>8</v>
      </c>
      <c r="AB20" s="61">
        <v>7.8</v>
      </c>
    </row>
    <row r="21" spans="1:28" ht="12.75">
      <c r="A21" s="61" t="s">
        <v>319</v>
      </c>
      <c r="B21" s="61" t="s">
        <v>320</v>
      </c>
      <c r="C21" s="61" t="s">
        <v>305</v>
      </c>
      <c r="D21" s="62">
        <v>36817</v>
      </c>
      <c r="E21" s="63">
        <v>0.49652777777777773</v>
      </c>
      <c r="F21" s="61">
        <v>16</v>
      </c>
      <c r="G21" s="61" t="s">
        <v>314</v>
      </c>
      <c r="H21" s="61">
        <v>10</v>
      </c>
      <c r="I21" s="61" t="s">
        <v>285</v>
      </c>
      <c r="J21" s="61" t="s">
        <v>212</v>
      </c>
      <c r="K21" s="61">
        <v>3</v>
      </c>
      <c r="N21" s="61" t="s">
        <v>227</v>
      </c>
      <c r="O21" s="61" t="s">
        <v>297</v>
      </c>
      <c r="R21" s="61">
        <v>20</v>
      </c>
      <c r="S21" s="61">
        <v>1</v>
      </c>
      <c r="T21" s="61">
        <v>13</v>
      </c>
      <c r="U21" s="61" t="s">
        <v>318</v>
      </c>
      <c r="Y21" s="61">
        <v>10</v>
      </c>
      <c r="Z21" s="61">
        <v>10</v>
      </c>
      <c r="AB21" s="61">
        <v>10</v>
      </c>
    </row>
    <row r="22" spans="1:28" ht="12.75">
      <c r="A22" s="61" t="s">
        <v>221</v>
      </c>
      <c r="B22" s="61" t="s">
        <v>329</v>
      </c>
      <c r="C22" s="61" t="s">
        <v>330</v>
      </c>
      <c r="D22" s="62">
        <v>36626</v>
      </c>
      <c r="E22" s="63">
        <v>0.5833333333333334</v>
      </c>
      <c r="F22" s="61">
        <v>10.5</v>
      </c>
      <c r="G22" s="61" t="s">
        <v>58</v>
      </c>
      <c r="H22" s="61" t="s">
        <v>331</v>
      </c>
      <c r="I22" s="61" t="s">
        <v>285</v>
      </c>
      <c r="J22" s="61" t="s">
        <v>332</v>
      </c>
      <c r="K22" s="61">
        <v>1</v>
      </c>
      <c r="L22" s="63">
        <v>0.6361111111111112</v>
      </c>
      <c r="M22" s="63">
        <v>0.32083333333333336</v>
      </c>
      <c r="N22" s="61" t="s">
        <v>234</v>
      </c>
      <c r="P22" s="61" t="s">
        <v>333</v>
      </c>
      <c r="Q22" s="61" t="s">
        <v>334</v>
      </c>
      <c r="R22" s="61">
        <v>25</v>
      </c>
      <c r="T22" s="61">
        <v>5.5</v>
      </c>
      <c r="U22" s="61" t="s">
        <v>282</v>
      </c>
      <c r="Y22" s="61">
        <v>12</v>
      </c>
      <c r="Z22" s="61">
        <v>12.1</v>
      </c>
      <c r="AB22" s="61">
        <v>12.05</v>
      </c>
    </row>
    <row r="23" spans="1:28" ht="12.75">
      <c r="A23" s="61" t="s">
        <v>221</v>
      </c>
      <c r="B23" s="61" t="s">
        <v>329</v>
      </c>
      <c r="C23" s="61" t="s">
        <v>335</v>
      </c>
      <c r="D23" s="62">
        <v>36654</v>
      </c>
      <c r="E23" s="63">
        <v>0.5833333333333334</v>
      </c>
      <c r="F23" s="61">
        <v>18.5</v>
      </c>
      <c r="G23" s="61" t="s">
        <v>58</v>
      </c>
      <c r="H23" s="64">
        <v>36894</v>
      </c>
      <c r="I23" s="61" t="s">
        <v>285</v>
      </c>
      <c r="J23" s="61" t="s">
        <v>212</v>
      </c>
      <c r="K23" s="61">
        <v>2</v>
      </c>
      <c r="L23" s="63">
        <v>0.2722222222222222</v>
      </c>
      <c r="M23" s="63">
        <v>0.5875</v>
      </c>
      <c r="N23" s="61" t="s">
        <v>336</v>
      </c>
      <c r="Q23" s="61" t="s">
        <v>337</v>
      </c>
      <c r="R23" s="61">
        <v>0</v>
      </c>
      <c r="T23" s="61">
        <v>1.3</v>
      </c>
      <c r="U23" s="61" t="s">
        <v>338</v>
      </c>
      <c r="Y23" s="61">
        <v>9.7</v>
      </c>
      <c r="Z23" s="61">
        <v>10.1</v>
      </c>
      <c r="AB23" s="61">
        <v>9.9</v>
      </c>
    </row>
    <row r="24" spans="1:28" ht="12.75">
      <c r="A24" s="61" t="s">
        <v>221</v>
      </c>
      <c r="B24" s="61" t="s">
        <v>329</v>
      </c>
      <c r="C24" s="61" t="s">
        <v>335</v>
      </c>
      <c r="D24" s="62">
        <v>36718</v>
      </c>
      <c r="E24" s="63">
        <v>0.5694444444444444</v>
      </c>
      <c r="F24" s="61">
        <v>22.8</v>
      </c>
      <c r="G24" s="61" t="s">
        <v>116</v>
      </c>
      <c r="H24" s="64">
        <v>37082</v>
      </c>
      <c r="I24" s="61" t="s">
        <v>339</v>
      </c>
      <c r="J24" s="61" t="s">
        <v>340</v>
      </c>
      <c r="K24" s="61">
        <v>1</v>
      </c>
      <c r="L24" s="63">
        <v>0.5270833333333333</v>
      </c>
      <c r="M24" s="63">
        <v>0.2388888888888889</v>
      </c>
      <c r="N24" s="61" t="s">
        <v>227</v>
      </c>
      <c r="O24" s="61" t="s">
        <v>297</v>
      </c>
      <c r="Q24" s="61" t="s">
        <v>341</v>
      </c>
      <c r="R24" s="61">
        <v>0</v>
      </c>
      <c r="T24" s="61">
        <v>22</v>
      </c>
      <c r="U24" s="61" t="s">
        <v>308</v>
      </c>
      <c r="Y24" s="61">
        <v>9.1</v>
      </c>
      <c r="Z24" s="61">
        <v>9.3</v>
      </c>
      <c r="AB24" s="61">
        <v>9.2</v>
      </c>
    </row>
    <row r="25" spans="1:28" ht="12.75">
      <c r="A25" s="61" t="s">
        <v>221</v>
      </c>
      <c r="B25" s="61" t="s">
        <v>329</v>
      </c>
      <c r="C25" s="61" t="s">
        <v>335</v>
      </c>
      <c r="D25" s="62">
        <v>36749</v>
      </c>
      <c r="E25" s="63">
        <v>0.59375</v>
      </c>
      <c r="F25" s="61">
        <v>23.1</v>
      </c>
      <c r="G25" s="61" t="s">
        <v>314</v>
      </c>
      <c r="H25" s="64">
        <v>36894</v>
      </c>
      <c r="I25" s="61" t="s">
        <v>285</v>
      </c>
      <c r="J25" s="61" t="s">
        <v>212</v>
      </c>
      <c r="K25" s="61">
        <v>1</v>
      </c>
      <c r="L25" s="63">
        <v>0.5645833333333333</v>
      </c>
      <c r="M25" s="63">
        <v>0.8555555555555556</v>
      </c>
      <c r="N25" s="61" t="s">
        <v>214</v>
      </c>
      <c r="Q25" s="61" t="s">
        <v>342</v>
      </c>
      <c r="R25" s="61">
        <v>0</v>
      </c>
      <c r="T25" s="61">
        <v>24.5</v>
      </c>
      <c r="U25" s="61" t="s">
        <v>308</v>
      </c>
      <c r="Y25" s="61">
        <v>7.6</v>
      </c>
      <c r="Z25" s="61">
        <v>8.1</v>
      </c>
      <c r="AB25" s="61">
        <v>7.85</v>
      </c>
    </row>
    <row r="26" spans="1:28" ht="12.75">
      <c r="A26" s="61" t="s">
        <v>221</v>
      </c>
      <c r="B26" s="61" t="s">
        <v>329</v>
      </c>
      <c r="C26" s="61" t="s">
        <v>335</v>
      </c>
      <c r="D26" s="62">
        <v>36789</v>
      </c>
      <c r="E26" s="63">
        <v>0.6666666666666666</v>
      </c>
      <c r="F26" s="61">
        <v>26</v>
      </c>
      <c r="H26" s="61">
        <v>0</v>
      </c>
      <c r="I26" s="61" t="s">
        <v>280</v>
      </c>
      <c r="J26" s="61" t="s">
        <v>343</v>
      </c>
      <c r="K26" s="61">
        <v>1</v>
      </c>
      <c r="L26" s="63">
        <v>0.8506944444444445</v>
      </c>
      <c r="M26" s="63">
        <v>0.6354166666666666</v>
      </c>
      <c r="N26" s="61" t="s">
        <v>227</v>
      </c>
      <c r="O26" s="61" t="s">
        <v>286</v>
      </c>
      <c r="Q26" s="61" t="s">
        <v>344</v>
      </c>
      <c r="R26" s="61">
        <v>0</v>
      </c>
      <c r="T26" s="61">
        <v>20</v>
      </c>
      <c r="U26" s="61" t="s">
        <v>308</v>
      </c>
      <c r="Y26" s="61">
        <v>8.8</v>
      </c>
      <c r="Z26" s="61">
        <v>8.4</v>
      </c>
      <c r="AB26" s="61">
        <v>8.6</v>
      </c>
    </row>
    <row r="27" spans="1:28" ht="12.75">
      <c r="A27" s="61" t="s">
        <v>221</v>
      </c>
      <c r="B27" s="61" t="s">
        <v>329</v>
      </c>
      <c r="C27" s="61" t="s">
        <v>330</v>
      </c>
      <c r="D27" s="62">
        <v>36816</v>
      </c>
      <c r="E27" s="63">
        <v>0.4756944444444444</v>
      </c>
      <c r="F27" s="61">
        <v>9</v>
      </c>
      <c r="G27" s="61" t="s">
        <v>279</v>
      </c>
      <c r="H27" s="64">
        <v>36894</v>
      </c>
      <c r="I27" s="61" t="s">
        <v>300</v>
      </c>
      <c r="J27" s="61" t="s">
        <v>288</v>
      </c>
      <c r="K27" s="61">
        <v>1</v>
      </c>
      <c r="L27" s="63">
        <v>0.25416666666666665</v>
      </c>
      <c r="M27" s="63">
        <v>0.5493055555555556</v>
      </c>
      <c r="N27" s="61" t="s">
        <v>297</v>
      </c>
      <c r="Q27" s="61" t="s">
        <v>345</v>
      </c>
      <c r="S27" s="61">
        <v>0</v>
      </c>
      <c r="T27" s="61">
        <v>10.4</v>
      </c>
      <c r="U27" s="61" t="s">
        <v>308</v>
      </c>
      <c r="Y27" s="61">
        <v>10.2</v>
      </c>
      <c r="Z27" s="61">
        <v>10.1</v>
      </c>
      <c r="AB27" s="61">
        <v>10.15</v>
      </c>
    </row>
    <row r="28" spans="1:28" ht="12.75">
      <c r="A28" s="61" t="s">
        <v>346</v>
      </c>
      <c r="B28" s="61" t="s">
        <v>347</v>
      </c>
      <c r="C28" s="61" t="s">
        <v>348</v>
      </c>
      <c r="D28" s="62">
        <v>36625</v>
      </c>
      <c r="E28" s="63">
        <v>0.6527777777777778</v>
      </c>
      <c r="F28" s="61">
        <v>8.5</v>
      </c>
      <c r="G28" s="61" t="s">
        <v>279</v>
      </c>
      <c r="H28" s="61">
        <v>23</v>
      </c>
      <c r="I28" s="61" t="s">
        <v>300</v>
      </c>
      <c r="J28" s="61" t="s">
        <v>349</v>
      </c>
      <c r="K28" s="61">
        <v>1</v>
      </c>
      <c r="L28" s="63">
        <v>0.4680555555555555</v>
      </c>
      <c r="M28" s="63">
        <v>0.7111111111111111</v>
      </c>
      <c r="N28" s="61" t="s">
        <v>218</v>
      </c>
      <c r="O28" s="61" t="s">
        <v>215</v>
      </c>
      <c r="Q28" s="61" t="s">
        <v>350</v>
      </c>
      <c r="R28" s="61">
        <v>10</v>
      </c>
      <c r="T28" s="61">
        <v>5.2</v>
      </c>
      <c r="U28" s="61">
        <v>6.8</v>
      </c>
      <c r="V28" s="61">
        <v>1.0015</v>
      </c>
      <c r="W28" s="61">
        <v>5.5</v>
      </c>
      <c r="X28" s="61">
        <v>0.85</v>
      </c>
      <c r="Y28" s="61">
        <v>11.4</v>
      </c>
      <c r="Z28" s="61">
        <v>11</v>
      </c>
      <c r="AB28" s="61">
        <v>11.2</v>
      </c>
    </row>
    <row r="29" spans="1:28" ht="12.75">
      <c r="A29" s="61" t="s">
        <v>346</v>
      </c>
      <c r="B29" s="61" t="s">
        <v>347</v>
      </c>
      <c r="C29" s="61" t="s">
        <v>348</v>
      </c>
      <c r="D29" s="62">
        <v>36670</v>
      </c>
      <c r="E29" s="63">
        <v>0.3229166666666667</v>
      </c>
      <c r="F29" s="61">
        <v>10.5</v>
      </c>
      <c r="G29" s="61" t="s">
        <v>314</v>
      </c>
      <c r="H29" s="61">
        <v>8</v>
      </c>
      <c r="I29" s="61" t="s">
        <v>285</v>
      </c>
      <c r="J29" s="61" t="s">
        <v>351</v>
      </c>
      <c r="L29" s="63">
        <v>0.24097222222222223</v>
      </c>
      <c r="M29" s="63">
        <v>0.475</v>
      </c>
      <c r="N29" s="61" t="s">
        <v>214</v>
      </c>
      <c r="O29" s="61" t="s">
        <v>352</v>
      </c>
      <c r="R29" s="61">
        <v>10</v>
      </c>
      <c r="T29" s="61">
        <v>10</v>
      </c>
      <c r="U29" s="61">
        <v>6.8</v>
      </c>
      <c r="V29" s="61">
        <v>1.0005</v>
      </c>
      <c r="W29" s="61">
        <v>10.2</v>
      </c>
      <c r="X29" s="61">
        <v>0.3</v>
      </c>
      <c r="Y29" s="61">
        <v>5.6</v>
      </c>
      <c r="Z29" s="61">
        <v>5.6</v>
      </c>
      <c r="AB29" s="61">
        <v>5.6</v>
      </c>
    </row>
    <row r="30" spans="1:28" ht="12.75">
      <c r="A30" s="61" t="s">
        <v>346</v>
      </c>
      <c r="B30" s="61" t="s">
        <v>347</v>
      </c>
      <c r="C30" s="61" t="s">
        <v>348</v>
      </c>
      <c r="D30" s="62">
        <v>36680</v>
      </c>
      <c r="E30" s="63">
        <v>0.6145833333333334</v>
      </c>
      <c r="G30" s="61" t="s">
        <v>314</v>
      </c>
      <c r="H30" s="64">
        <v>37052</v>
      </c>
      <c r="I30" s="61" t="s">
        <v>280</v>
      </c>
      <c r="J30" s="61" t="s">
        <v>212</v>
      </c>
      <c r="K30" s="61">
        <v>3</v>
      </c>
      <c r="L30" s="63">
        <v>0.5819444444444445</v>
      </c>
      <c r="M30" s="63">
        <v>0.8326388888888889</v>
      </c>
      <c r="N30" s="61" t="s">
        <v>214</v>
      </c>
      <c r="O30" s="61" t="s">
        <v>297</v>
      </c>
      <c r="R30" s="61">
        <v>5</v>
      </c>
      <c r="T30" s="61">
        <v>12.5</v>
      </c>
      <c r="U30" s="61">
        <v>7</v>
      </c>
      <c r="V30" s="61">
        <v>1.001</v>
      </c>
      <c r="W30" s="61">
        <v>12.5</v>
      </c>
      <c r="X30" s="61">
        <v>0.7</v>
      </c>
      <c r="Y30" s="61">
        <v>7.4</v>
      </c>
      <c r="Z30" s="61">
        <v>8.4</v>
      </c>
      <c r="AA30" s="61">
        <v>8.6</v>
      </c>
      <c r="AB30" s="61">
        <v>8.5</v>
      </c>
    </row>
    <row r="31" spans="1:28" ht="12.75">
      <c r="A31" s="61" t="s">
        <v>346</v>
      </c>
      <c r="B31" s="61" t="s">
        <v>347</v>
      </c>
      <c r="C31" s="61" t="s">
        <v>348</v>
      </c>
      <c r="D31" s="62">
        <v>36694</v>
      </c>
      <c r="E31" s="63">
        <v>0.5104166666666666</v>
      </c>
      <c r="F31" s="61">
        <v>20.3</v>
      </c>
      <c r="G31" s="61" t="s">
        <v>279</v>
      </c>
      <c r="H31" s="64">
        <v>37115</v>
      </c>
      <c r="I31" s="61" t="s">
        <v>285</v>
      </c>
      <c r="J31" s="61" t="s">
        <v>212</v>
      </c>
      <c r="K31" s="61">
        <v>2</v>
      </c>
      <c r="L31" s="63">
        <v>0.58125</v>
      </c>
      <c r="M31" s="63">
        <v>0.8347222222222223</v>
      </c>
      <c r="N31" s="61" t="s">
        <v>218</v>
      </c>
      <c r="O31" s="61" t="s">
        <v>297</v>
      </c>
      <c r="R31" s="61">
        <v>5</v>
      </c>
      <c r="T31" s="61">
        <v>14.5</v>
      </c>
      <c r="U31" s="61">
        <v>6.8</v>
      </c>
      <c r="V31" s="61">
        <v>1.0005</v>
      </c>
      <c r="W31" s="61">
        <v>15.5</v>
      </c>
      <c r="X31" s="61">
        <v>0.5</v>
      </c>
      <c r="Y31" s="61">
        <v>11.2</v>
      </c>
      <c r="Z31" s="61">
        <v>9.5</v>
      </c>
      <c r="AA31" s="61">
        <v>10</v>
      </c>
      <c r="AB31" s="61">
        <v>9.8</v>
      </c>
    </row>
    <row r="32" spans="1:28" ht="12.75">
      <c r="A32" s="61" t="s">
        <v>346</v>
      </c>
      <c r="B32" s="61" t="s">
        <v>347</v>
      </c>
      <c r="C32" s="61" t="s">
        <v>348</v>
      </c>
      <c r="D32" s="62">
        <v>36723</v>
      </c>
      <c r="E32" s="63">
        <v>0.4354166666666666</v>
      </c>
      <c r="F32" s="61">
        <v>13.7</v>
      </c>
      <c r="G32" s="61" t="s">
        <v>353</v>
      </c>
      <c r="H32" s="61">
        <v>0</v>
      </c>
      <c r="I32" s="61" t="s">
        <v>300</v>
      </c>
      <c r="J32" s="61" t="s">
        <v>354</v>
      </c>
      <c r="K32" s="61">
        <v>2</v>
      </c>
      <c r="L32" s="63">
        <v>0.5652777777777778</v>
      </c>
      <c r="M32" s="63">
        <v>0.7722222222222223</v>
      </c>
      <c r="N32" s="61" t="s">
        <v>211</v>
      </c>
      <c r="O32" s="61" t="s">
        <v>297</v>
      </c>
      <c r="R32" s="61">
        <v>10</v>
      </c>
      <c r="T32" s="61">
        <v>18.5</v>
      </c>
      <c r="U32" s="61">
        <v>7.4</v>
      </c>
      <c r="V32" s="61">
        <v>1</v>
      </c>
      <c r="W32" s="61">
        <v>18.7</v>
      </c>
      <c r="X32" s="61">
        <v>0.5</v>
      </c>
      <c r="Y32" s="61">
        <v>7.2</v>
      </c>
      <c r="Z32" s="61">
        <v>7.4</v>
      </c>
      <c r="AB32" s="61">
        <v>7.3</v>
      </c>
    </row>
    <row r="33" spans="1:28" ht="12.75">
      <c r="A33" s="61" t="s">
        <v>346</v>
      </c>
      <c r="B33" s="61" t="s">
        <v>347</v>
      </c>
      <c r="C33" s="61" t="s">
        <v>348</v>
      </c>
      <c r="D33" s="62">
        <v>36750</v>
      </c>
      <c r="E33" s="63">
        <v>0.6152777777777778</v>
      </c>
      <c r="F33" s="61">
        <v>17.5</v>
      </c>
      <c r="G33" s="61" t="s">
        <v>290</v>
      </c>
      <c r="H33" s="64">
        <v>37113</v>
      </c>
      <c r="I33" s="61" t="s">
        <v>285</v>
      </c>
      <c r="J33" s="61" t="s">
        <v>212</v>
      </c>
      <c r="K33" s="61">
        <v>3</v>
      </c>
      <c r="L33" s="63">
        <v>0.4902777777777778</v>
      </c>
      <c r="M33" s="63">
        <v>0.7875</v>
      </c>
      <c r="N33" s="61" t="s">
        <v>225</v>
      </c>
      <c r="R33" s="61">
        <v>5</v>
      </c>
      <c r="T33" s="61">
        <v>19</v>
      </c>
      <c r="U33" s="61">
        <v>7.2</v>
      </c>
      <c r="V33" s="61">
        <v>1.0015</v>
      </c>
      <c r="Y33" s="61">
        <v>8</v>
      </c>
      <c r="Z33" s="61">
        <v>7.8</v>
      </c>
      <c r="AB33" s="61">
        <v>7.9</v>
      </c>
    </row>
    <row r="34" spans="1:28" ht="12.75">
      <c r="A34" s="61" t="s">
        <v>346</v>
      </c>
      <c r="B34" s="61" t="s">
        <v>347</v>
      </c>
      <c r="C34" s="61" t="s">
        <v>355</v>
      </c>
      <c r="D34" s="62">
        <v>36813</v>
      </c>
      <c r="E34" s="63">
        <v>0.44097222222222227</v>
      </c>
      <c r="F34" s="61">
        <v>19</v>
      </c>
      <c r="H34" s="61">
        <v>0</v>
      </c>
      <c r="I34" s="61" t="s">
        <v>280</v>
      </c>
      <c r="J34" s="61" t="s">
        <v>212</v>
      </c>
      <c r="K34" s="61">
        <v>2</v>
      </c>
      <c r="O34" s="61" t="s">
        <v>356</v>
      </c>
      <c r="Q34" s="61" t="s">
        <v>357</v>
      </c>
      <c r="R34" s="61">
        <v>5</v>
      </c>
      <c r="T34" s="61">
        <v>13</v>
      </c>
      <c r="U34" s="61" t="s">
        <v>358</v>
      </c>
      <c r="Y34" s="61">
        <v>9.2</v>
      </c>
      <c r="Z34" s="61">
        <v>9.6</v>
      </c>
      <c r="AB34" s="61">
        <v>9.4</v>
      </c>
    </row>
    <row r="35" spans="1:28" ht="12.75">
      <c r="A35" s="61" t="s">
        <v>359</v>
      </c>
      <c r="B35" s="61" t="s">
        <v>360</v>
      </c>
      <c r="C35" s="61" t="s">
        <v>361</v>
      </c>
      <c r="D35" s="61" t="s">
        <v>362</v>
      </c>
      <c r="E35" s="63">
        <v>0.6875</v>
      </c>
      <c r="F35" s="61">
        <v>15</v>
      </c>
      <c r="G35" s="61" t="s">
        <v>314</v>
      </c>
      <c r="H35" s="64">
        <v>36896</v>
      </c>
      <c r="I35" s="61" t="s">
        <v>280</v>
      </c>
      <c r="J35" s="61" t="s">
        <v>212</v>
      </c>
      <c r="K35" s="61">
        <v>2</v>
      </c>
      <c r="Q35" s="61" t="s">
        <v>363</v>
      </c>
      <c r="R35" s="61">
        <v>5</v>
      </c>
      <c r="T35" s="61">
        <v>6</v>
      </c>
      <c r="U35" s="61" t="s">
        <v>364</v>
      </c>
      <c r="Y35" s="61">
        <v>13</v>
      </c>
      <c r="Z35" s="61">
        <v>12.8</v>
      </c>
      <c r="AB35" s="61">
        <v>12.9</v>
      </c>
    </row>
    <row r="36" spans="1:28" ht="12.75">
      <c r="A36" s="61" t="s">
        <v>365</v>
      </c>
      <c r="B36" s="61" t="s">
        <v>360</v>
      </c>
      <c r="C36" s="61" t="s">
        <v>361</v>
      </c>
      <c r="D36" s="62">
        <v>36654</v>
      </c>
      <c r="E36" s="63">
        <v>0.6458333333333334</v>
      </c>
      <c r="F36" s="61">
        <v>21</v>
      </c>
      <c r="G36" s="61" t="s">
        <v>284</v>
      </c>
      <c r="H36" s="61">
        <v>1</v>
      </c>
      <c r="I36" s="61" t="s">
        <v>285</v>
      </c>
      <c r="J36" s="61" t="s">
        <v>306</v>
      </c>
      <c r="K36" s="61">
        <v>2</v>
      </c>
      <c r="Q36" s="61" t="s">
        <v>366</v>
      </c>
      <c r="R36" s="61">
        <v>5</v>
      </c>
      <c r="T36" s="61">
        <v>15</v>
      </c>
      <c r="U36" s="61">
        <v>6.5</v>
      </c>
      <c r="Y36" s="61">
        <v>9.8</v>
      </c>
      <c r="Z36" s="61">
        <v>9.8</v>
      </c>
      <c r="AB36" s="61">
        <v>9.8</v>
      </c>
    </row>
    <row r="37" spans="1:28" ht="12.75">
      <c r="A37" s="61" t="s">
        <v>238</v>
      </c>
      <c r="B37" s="61" t="s">
        <v>360</v>
      </c>
      <c r="C37" s="61" t="s">
        <v>361</v>
      </c>
      <c r="D37" s="62">
        <v>36692</v>
      </c>
      <c r="E37" s="63">
        <v>0.7708333333333334</v>
      </c>
      <c r="F37" s="61">
        <v>15</v>
      </c>
      <c r="G37" s="61" t="s">
        <v>279</v>
      </c>
      <c r="H37" s="64">
        <v>36894</v>
      </c>
      <c r="I37" s="61" t="s">
        <v>300</v>
      </c>
      <c r="J37" s="61" t="s">
        <v>229</v>
      </c>
      <c r="K37" s="61">
        <v>3</v>
      </c>
      <c r="Q37" s="61" t="s">
        <v>367</v>
      </c>
      <c r="R37" s="61">
        <v>5</v>
      </c>
      <c r="T37" s="61">
        <v>16</v>
      </c>
      <c r="U37" s="61">
        <v>6.5</v>
      </c>
      <c r="Y37" s="61">
        <v>8.6</v>
      </c>
      <c r="Z37" s="61">
        <v>8.8</v>
      </c>
      <c r="AB37" s="61">
        <v>8.7</v>
      </c>
    </row>
    <row r="38" spans="1:28" ht="12.75">
      <c r="A38" s="61" t="s">
        <v>238</v>
      </c>
      <c r="B38" s="61" t="s">
        <v>360</v>
      </c>
      <c r="C38" s="61" t="s">
        <v>361</v>
      </c>
      <c r="D38" s="62">
        <v>36727</v>
      </c>
      <c r="E38" s="63">
        <v>0.3819444444444444</v>
      </c>
      <c r="F38" s="61">
        <v>20</v>
      </c>
      <c r="G38" s="61" t="s">
        <v>284</v>
      </c>
      <c r="H38" s="61">
        <v>1</v>
      </c>
      <c r="I38" s="61" t="s">
        <v>280</v>
      </c>
      <c r="J38" s="61" t="s">
        <v>212</v>
      </c>
      <c r="K38" s="61">
        <v>3</v>
      </c>
      <c r="O38" s="61" t="s">
        <v>286</v>
      </c>
      <c r="R38" s="61">
        <v>5</v>
      </c>
      <c r="T38" s="61">
        <v>20</v>
      </c>
      <c r="U38" s="61">
        <v>6.5</v>
      </c>
      <c r="Y38" s="61">
        <v>6.6</v>
      </c>
      <c r="Z38" s="61">
        <v>6.8</v>
      </c>
      <c r="AB38" s="61">
        <v>6.7</v>
      </c>
    </row>
    <row r="39" spans="1:28" ht="12.75">
      <c r="A39" s="61" t="s">
        <v>238</v>
      </c>
      <c r="B39" s="61" t="s">
        <v>360</v>
      </c>
      <c r="C39" s="61" t="s">
        <v>361</v>
      </c>
      <c r="D39" s="62">
        <v>36754</v>
      </c>
      <c r="E39" s="63">
        <v>0.375</v>
      </c>
      <c r="F39" s="61">
        <v>20</v>
      </c>
      <c r="G39" s="61" t="s">
        <v>279</v>
      </c>
      <c r="H39" s="61">
        <v>1</v>
      </c>
      <c r="I39" s="61" t="s">
        <v>300</v>
      </c>
      <c r="J39" s="61" t="s">
        <v>368</v>
      </c>
      <c r="K39" s="61">
        <v>3</v>
      </c>
      <c r="O39" s="61" t="s">
        <v>297</v>
      </c>
      <c r="Q39" s="61" t="s">
        <v>369</v>
      </c>
      <c r="R39" s="61">
        <v>5</v>
      </c>
      <c r="T39" s="61">
        <v>22</v>
      </c>
      <c r="U39" s="61">
        <v>6.5</v>
      </c>
      <c r="Y39" s="61">
        <v>6.8</v>
      </c>
      <c r="Z39" s="61">
        <v>7.2</v>
      </c>
      <c r="AB39" s="61">
        <v>7</v>
      </c>
    </row>
    <row r="40" spans="1:28" ht="12.75">
      <c r="A40" s="61" t="s">
        <v>238</v>
      </c>
      <c r="B40" s="61" t="s">
        <v>360</v>
      </c>
      <c r="C40" s="61" t="s">
        <v>361</v>
      </c>
      <c r="D40" s="62">
        <v>36783</v>
      </c>
      <c r="E40" s="63">
        <v>0.40625</v>
      </c>
      <c r="F40" s="61">
        <v>24</v>
      </c>
      <c r="H40" s="61">
        <v>0</v>
      </c>
      <c r="I40" s="61" t="s">
        <v>280</v>
      </c>
      <c r="J40" s="61" t="s">
        <v>212</v>
      </c>
      <c r="K40" s="61">
        <v>2</v>
      </c>
      <c r="Q40" s="61" t="s">
        <v>370</v>
      </c>
      <c r="R40" s="61">
        <v>5</v>
      </c>
      <c r="T40" s="61">
        <v>21</v>
      </c>
      <c r="U40" s="61">
        <v>7</v>
      </c>
      <c r="Y40" s="61">
        <v>8.6</v>
      </c>
      <c r="Z40" s="61">
        <v>8.4</v>
      </c>
      <c r="AB40" s="61">
        <v>8.5</v>
      </c>
    </row>
    <row r="41" spans="1:28" ht="12.75">
      <c r="A41" s="61" t="s">
        <v>359</v>
      </c>
      <c r="B41" s="61" t="s">
        <v>360</v>
      </c>
      <c r="C41" s="61" t="s">
        <v>361</v>
      </c>
      <c r="D41" s="62">
        <v>36814</v>
      </c>
      <c r="E41" s="63">
        <v>0.3680555555555556</v>
      </c>
      <c r="F41" s="61">
        <v>15</v>
      </c>
      <c r="H41" s="61">
        <v>0</v>
      </c>
      <c r="I41" s="61" t="s">
        <v>280</v>
      </c>
      <c r="J41" s="61" t="s">
        <v>212</v>
      </c>
      <c r="K41" s="61">
        <v>14</v>
      </c>
      <c r="Q41" s="61" t="s">
        <v>371</v>
      </c>
      <c r="R41" s="61">
        <v>0</v>
      </c>
      <c r="T41" s="61">
        <v>12</v>
      </c>
      <c r="U41" s="61">
        <v>6.5</v>
      </c>
      <c r="Y41" s="61">
        <v>9.2</v>
      </c>
      <c r="Z41" s="61">
        <v>9</v>
      </c>
      <c r="AB41" s="61">
        <v>9.1</v>
      </c>
    </row>
    <row r="42" spans="1:28" ht="12.75">
      <c r="A42" s="61" t="s">
        <v>242</v>
      </c>
      <c r="B42" s="61" t="s">
        <v>372</v>
      </c>
      <c r="C42" s="61" t="s">
        <v>361</v>
      </c>
      <c r="D42" s="62">
        <v>36623</v>
      </c>
      <c r="E42" s="63">
        <v>0.720138888888889</v>
      </c>
      <c r="F42" s="61">
        <v>13</v>
      </c>
      <c r="G42" s="61" t="s">
        <v>314</v>
      </c>
      <c r="H42" s="64">
        <v>36896</v>
      </c>
      <c r="I42" s="61" t="s">
        <v>280</v>
      </c>
      <c r="J42" s="61" t="s">
        <v>212</v>
      </c>
      <c r="L42" s="63">
        <v>0.625</v>
      </c>
      <c r="N42" s="61" t="s">
        <v>211</v>
      </c>
      <c r="O42" s="61" t="s">
        <v>297</v>
      </c>
      <c r="Q42" s="61" t="s">
        <v>373</v>
      </c>
      <c r="R42" s="61">
        <v>10</v>
      </c>
      <c r="T42" s="61">
        <v>6</v>
      </c>
      <c r="U42" s="61">
        <v>6.5</v>
      </c>
      <c r="Y42" s="61">
        <v>13</v>
      </c>
      <c r="Z42" s="61">
        <v>13.4</v>
      </c>
      <c r="AB42" s="61">
        <v>13.2</v>
      </c>
    </row>
    <row r="43" spans="1:28" ht="12.75">
      <c r="A43" s="61" t="s">
        <v>242</v>
      </c>
      <c r="B43" s="61" t="s">
        <v>372</v>
      </c>
      <c r="C43" s="61" t="s">
        <v>361</v>
      </c>
      <c r="D43" s="62">
        <v>36652</v>
      </c>
      <c r="E43" s="63">
        <v>0.6145833333333334</v>
      </c>
      <c r="F43" s="61">
        <v>16</v>
      </c>
      <c r="G43" s="61" t="s">
        <v>279</v>
      </c>
      <c r="H43" s="64">
        <v>36894</v>
      </c>
      <c r="I43" s="61" t="s">
        <v>285</v>
      </c>
      <c r="K43" s="61">
        <v>5</v>
      </c>
      <c r="L43" s="63">
        <v>0.6215277777777778</v>
      </c>
      <c r="N43" s="61" t="s">
        <v>214</v>
      </c>
      <c r="O43" s="61" t="s">
        <v>297</v>
      </c>
      <c r="Q43" s="61" t="s">
        <v>374</v>
      </c>
      <c r="R43" s="61">
        <v>15</v>
      </c>
      <c r="T43" s="61">
        <v>14</v>
      </c>
      <c r="U43" s="61">
        <v>6.5</v>
      </c>
      <c r="Y43" s="61">
        <v>10</v>
      </c>
      <c r="Z43" s="61">
        <v>10</v>
      </c>
      <c r="AB43" s="61">
        <v>10</v>
      </c>
    </row>
    <row r="44" spans="1:28" ht="12.75">
      <c r="A44" s="61" t="s">
        <v>242</v>
      </c>
      <c r="B44" s="61" t="s">
        <v>372</v>
      </c>
      <c r="C44" s="61" t="s">
        <v>361</v>
      </c>
      <c r="D44" s="62">
        <v>36695</v>
      </c>
      <c r="E44" s="63">
        <v>0.375</v>
      </c>
      <c r="F44" s="61">
        <v>19</v>
      </c>
      <c r="G44" s="61" t="s">
        <v>287</v>
      </c>
      <c r="H44" s="64">
        <v>36894</v>
      </c>
      <c r="I44" s="61" t="s">
        <v>280</v>
      </c>
      <c r="J44" s="61" t="s">
        <v>368</v>
      </c>
      <c r="K44" s="61">
        <v>0</v>
      </c>
      <c r="M44" s="63">
        <v>0.3958333333333333</v>
      </c>
      <c r="N44" s="61" t="s">
        <v>336</v>
      </c>
      <c r="Q44" s="61" t="s">
        <v>375</v>
      </c>
      <c r="R44" s="61">
        <v>0</v>
      </c>
      <c r="T44" s="61">
        <v>19</v>
      </c>
      <c r="U44" s="61">
        <v>6.5</v>
      </c>
      <c r="Y44" s="61">
        <v>8.4</v>
      </c>
      <c r="Z44" s="61">
        <v>8.6</v>
      </c>
      <c r="AB44" s="61">
        <v>8.5</v>
      </c>
    </row>
    <row r="45" spans="1:28" ht="12.75">
      <c r="A45" s="61" t="s">
        <v>242</v>
      </c>
      <c r="B45" s="61" t="s">
        <v>372</v>
      </c>
      <c r="C45" s="61" t="s">
        <v>361</v>
      </c>
      <c r="D45" s="62">
        <v>36727</v>
      </c>
      <c r="E45" s="63">
        <v>0.4465277777777778</v>
      </c>
      <c r="F45" s="61">
        <v>17</v>
      </c>
      <c r="G45" s="61" t="s">
        <v>284</v>
      </c>
      <c r="H45" s="64">
        <v>36894</v>
      </c>
      <c r="I45" s="61" t="s">
        <v>280</v>
      </c>
      <c r="J45" s="61" t="s">
        <v>212</v>
      </c>
      <c r="K45" s="61">
        <v>3</v>
      </c>
      <c r="L45" s="63">
        <v>0.625</v>
      </c>
      <c r="N45" s="61" t="s">
        <v>225</v>
      </c>
      <c r="O45" s="61" t="s">
        <v>297</v>
      </c>
      <c r="Q45" s="61" t="s">
        <v>376</v>
      </c>
      <c r="R45" s="61">
        <v>0</v>
      </c>
      <c r="T45" s="61">
        <v>22</v>
      </c>
      <c r="U45" s="61">
        <v>6.5</v>
      </c>
      <c r="Y45" s="61">
        <v>8</v>
      </c>
      <c r="Z45" s="61">
        <v>8.1</v>
      </c>
      <c r="AB45" s="61">
        <v>8.05</v>
      </c>
    </row>
    <row r="46" spans="1:28" ht="12.75">
      <c r="A46" s="61" t="s">
        <v>242</v>
      </c>
      <c r="B46" s="61" t="s">
        <v>372</v>
      </c>
      <c r="C46" s="61" t="s">
        <v>361</v>
      </c>
      <c r="D46" s="62">
        <v>36754</v>
      </c>
      <c r="E46" s="63">
        <v>0.4305555555555556</v>
      </c>
      <c r="F46" s="61">
        <v>20</v>
      </c>
      <c r="G46" s="61" t="s">
        <v>279</v>
      </c>
      <c r="I46" s="61" t="s">
        <v>300</v>
      </c>
      <c r="J46" s="61" t="s">
        <v>368</v>
      </c>
      <c r="K46" s="61">
        <v>3</v>
      </c>
      <c r="M46" s="63">
        <v>0.4166666666666667</v>
      </c>
      <c r="N46" s="61" t="s">
        <v>336</v>
      </c>
      <c r="O46" s="61" t="s">
        <v>297</v>
      </c>
      <c r="R46" s="61">
        <v>0</v>
      </c>
      <c r="T46" s="61">
        <v>22</v>
      </c>
      <c r="U46" s="61">
        <v>6.5</v>
      </c>
      <c r="Y46" s="61">
        <v>7.2</v>
      </c>
      <c r="Z46" s="61">
        <v>7</v>
      </c>
      <c r="AB46" s="61">
        <v>7.1</v>
      </c>
    </row>
    <row r="47" spans="1:28" ht="12.75">
      <c r="A47" s="61" t="s">
        <v>242</v>
      </c>
      <c r="B47" s="61" t="s">
        <v>372</v>
      </c>
      <c r="C47" s="61" t="s">
        <v>361</v>
      </c>
      <c r="D47" s="62">
        <v>36783</v>
      </c>
      <c r="E47" s="63">
        <v>0.6506944444444445</v>
      </c>
      <c r="F47" s="61">
        <v>21</v>
      </c>
      <c r="G47" s="61" t="s">
        <v>279</v>
      </c>
      <c r="H47" s="64">
        <v>36894</v>
      </c>
      <c r="I47" s="61" t="s">
        <v>280</v>
      </c>
      <c r="J47" s="61" t="s">
        <v>212</v>
      </c>
      <c r="K47" s="61">
        <v>2</v>
      </c>
      <c r="L47" s="63">
        <v>0.10416666666666667</v>
      </c>
      <c r="N47" s="61" t="s">
        <v>214</v>
      </c>
      <c r="O47" s="61" t="s">
        <v>297</v>
      </c>
      <c r="Q47" s="61" t="s">
        <v>377</v>
      </c>
      <c r="R47" s="61">
        <v>10</v>
      </c>
      <c r="T47" s="61">
        <v>21</v>
      </c>
      <c r="U47" s="61">
        <v>7.5</v>
      </c>
      <c r="Y47" s="61">
        <v>10</v>
      </c>
      <c r="Z47" s="61">
        <v>10</v>
      </c>
      <c r="AB47" s="61">
        <v>10</v>
      </c>
    </row>
    <row r="48" spans="1:28" ht="12.75">
      <c r="A48" s="61" t="s">
        <v>242</v>
      </c>
      <c r="B48" s="61" t="s">
        <v>372</v>
      </c>
      <c r="C48" s="61" t="s">
        <v>361</v>
      </c>
      <c r="D48" s="62">
        <v>36814</v>
      </c>
      <c r="E48" s="63">
        <v>0.5833333333333334</v>
      </c>
      <c r="F48" s="61">
        <v>17</v>
      </c>
      <c r="G48" s="61" t="s">
        <v>378</v>
      </c>
      <c r="I48" s="61" t="s">
        <v>280</v>
      </c>
      <c r="J48" s="61" t="s">
        <v>212</v>
      </c>
      <c r="N48" s="61" t="s">
        <v>216</v>
      </c>
      <c r="Q48" s="61" t="s">
        <v>379</v>
      </c>
      <c r="R48" s="61">
        <v>5</v>
      </c>
      <c r="T48" s="61">
        <v>15</v>
      </c>
      <c r="U48" s="61" t="s">
        <v>308</v>
      </c>
      <c r="Y48" s="61">
        <v>9.6</v>
      </c>
      <c r="Z48" s="61">
        <v>9.4</v>
      </c>
      <c r="AB48" s="61">
        <v>9.5</v>
      </c>
    </row>
    <row r="49" spans="1:28" ht="12.75">
      <c r="A49" s="61" t="s">
        <v>380</v>
      </c>
      <c r="B49" s="61" t="s">
        <v>381</v>
      </c>
      <c r="C49" s="61" t="s">
        <v>382</v>
      </c>
      <c r="D49" s="62">
        <v>36653</v>
      </c>
      <c r="E49" s="63">
        <v>0.5</v>
      </c>
      <c r="F49" s="61">
        <v>21</v>
      </c>
      <c r="G49" s="61" t="s">
        <v>279</v>
      </c>
      <c r="H49" s="61">
        <v>5</v>
      </c>
      <c r="I49" s="61" t="s">
        <v>280</v>
      </c>
      <c r="J49" s="61" t="s">
        <v>281</v>
      </c>
      <c r="K49" s="61">
        <v>1</v>
      </c>
      <c r="M49" s="63">
        <v>0.4527777777777778</v>
      </c>
      <c r="N49" s="61" t="s">
        <v>227</v>
      </c>
      <c r="O49" s="61" t="s">
        <v>297</v>
      </c>
      <c r="R49" s="61">
        <v>30</v>
      </c>
      <c r="S49" s="61">
        <v>1</v>
      </c>
      <c r="T49" s="61">
        <v>16</v>
      </c>
      <c r="U49" s="61" t="s">
        <v>282</v>
      </c>
      <c r="Y49" s="61">
        <v>7.6</v>
      </c>
      <c r="Z49" s="61">
        <v>7.6</v>
      </c>
      <c r="AB49" s="61">
        <v>7.6</v>
      </c>
    </row>
    <row r="50" spans="1:28" ht="12.75">
      <c r="A50" s="61" t="s">
        <v>383</v>
      </c>
      <c r="B50" s="61" t="s">
        <v>381</v>
      </c>
      <c r="C50" s="61" t="s">
        <v>278</v>
      </c>
      <c r="D50" s="62">
        <v>36698</v>
      </c>
      <c r="E50" s="63">
        <v>0.4583333333333333</v>
      </c>
      <c r="F50" s="61">
        <v>27</v>
      </c>
      <c r="G50" s="61" t="s">
        <v>284</v>
      </c>
      <c r="H50" s="61">
        <v>5</v>
      </c>
      <c r="I50" s="61" t="s">
        <v>300</v>
      </c>
      <c r="J50" s="61" t="s">
        <v>212</v>
      </c>
      <c r="K50" s="61">
        <v>4</v>
      </c>
      <c r="M50" s="63">
        <v>0.4798611111111111</v>
      </c>
      <c r="N50" s="61" t="s">
        <v>234</v>
      </c>
      <c r="O50" s="61" t="s">
        <v>286</v>
      </c>
      <c r="R50" s="61">
        <v>25</v>
      </c>
      <c r="S50" s="61">
        <v>1</v>
      </c>
      <c r="T50" s="61">
        <v>22.5</v>
      </c>
      <c r="U50" s="61" t="s">
        <v>282</v>
      </c>
      <c r="Y50" s="61">
        <v>6.8</v>
      </c>
      <c r="Z50" s="61">
        <v>6.8</v>
      </c>
      <c r="AB50" s="61">
        <v>6.8</v>
      </c>
    </row>
    <row r="51" spans="1:28" ht="12.75">
      <c r="A51" s="61" t="s">
        <v>383</v>
      </c>
      <c r="B51" s="61" t="s">
        <v>381</v>
      </c>
      <c r="C51" s="61" t="s">
        <v>278</v>
      </c>
      <c r="D51" s="62">
        <v>36722</v>
      </c>
      <c r="E51" s="63">
        <v>0.5625</v>
      </c>
      <c r="F51" s="61">
        <v>26</v>
      </c>
      <c r="G51" s="61" t="s">
        <v>287</v>
      </c>
      <c r="H51" s="64">
        <v>37021</v>
      </c>
      <c r="I51" s="61" t="s">
        <v>300</v>
      </c>
      <c r="J51" s="61" t="s">
        <v>354</v>
      </c>
      <c r="K51" s="61">
        <v>4</v>
      </c>
      <c r="M51" s="63">
        <v>0.5895833333333333</v>
      </c>
      <c r="N51" s="61" t="s">
        <v>218</v>
      </c>
      <c r="O51" s="61" t="s">
        <v>297</v>
      </c>
      <c r="Q51" s="61" t="s">
        <v>384</v>
      </c>
      <c r="R51" s="61">
        <v>10</v>
      </c>
      <c r="S51" s="61">
        <v>1</v>
      </c>
      <c r="T51" s="61">
        <v>24</v>
      </c>
      <c r="U51" s="61" t="s">
        <v>282</v>
      </c>
      <c r="Y51" s="61">
        <v>5.1</v>
      </c>
      <c r="Z51" s="61">
        <v>5.2</v>
      </c>
      <c r="AB51" s="61">
        <v>5.15</v>
      </c>
    </row>
    <row r="52" spans="1:28" ht="12.75">
      <c r="A52" s="61" t="s">
        <v>380</v>
      </c>
      <c r="B52" s="61" t="s">
        <v>381</v>
      </c>
      <c r="C52" s="61" t="s">
        <v>382</v>
      </c>
      <c r="D52" s="62">
        <v>36757</v>
      </c>
      <c r="E52" s="63">
        <v>0.5</v>
      </c>
      <c r="F52" s="61">
        <v>20.5</v>
      </c>
      <c r="G52" s="61" t="s">
        <v>290</v>
      </c>
      <c r="H52" s="64">
        <v>36955</v>
      </c>
      <c r="I52" s="61" t="s">
        <v>285</v>
      </c>
      <c r="J52" s="61" t="s">
        <v>385</v>
      </c>
      <c r="K52" s="61">
        <v>3</v>
      </c>
      <c r="M52" s="63">
        <v>0.4618055555555556</v>
      </c>
      <c r="N52" s="61" t="s">
        <v>227</v>
      </c>
      <c r="O52" s="61" t="s">
        <v>297</v>
      </c>
      <c r="R52" s="61">
        <v>17.5</v>
      </c>
      <c r="S52" s="61">
        <v>1</v>
      </c>
      <c r="T52" s="61">
        <v>22</v>
      </c>
      <c r="U52" s="61">
        <v>6.5</v>
      </c>
      <c r="Y52" s="61">
        <v>6.2</v>
      </c>
      <c r="Z52" s="61">
        <v>6.4</v>
      </c>
      <c r="AB52" s="61">
        <v>6.3</v>
      </c>
    </row>
    <row r="53" spans="1:28" ht="12.75">
      <c r="A53" s="61" t="s">
        <v>383</v>
      </c>
      <c r="B53" s="61" t="s">
        <v>381</v>
      </c>
      <c r="C53" s="61" t="s">
        <v>278</v>
      </c>
      <c r="D53" s="62">
        <v>36788</v>
      </c>
      <c r="E53" s="63">
        <v>0.4583333333333333</v>
      </c>
      <c r="F53" s="61">
        <v>20.5</v>
      </c>
      <c r="G53" s="61" t="s">
        <v>279</v>
      </c>
      <c r="H53" s="61" t="s">
        <v>292</v>
      </c>
      <c r="I53" s="61" t="s">
        <v>280</v>
      </c>
      <c r="M53" s="63">
        <v>0.5027777777777778</v>
      </c>
      <c r="N53" s="61" t="s">
        <v>234</v>
      </c>
      <c r="O53" s="61" t="s">
        <v>297</v>
      </c>
      <c r="R53" s="61">
        <v>15</v>
      </c>
      <c r="S53" s="61">
        <v>1</v>
      </c>
      <c r="T53" s="61">
        <v>18</v>
      </c>
      <c r="U53" s="61" t="s">
        <v>282</v>
      </c>
      <c r="Y53" s="61">
        <v>6.6</v>
      </c>
      <c r="Z53" s="61">
        <v>6.8</v>
      </c>
      <c r="AB53" s="61">
        <v>6.7</v>
      </c>
    </row>
    <row r="54" spans="1:28" ht="12.75">
      <c r="A54" s="61" t="s">
        <v>386</v>
      </c>
      <c r="B54" s="61" t="s">
        <v>387</v>
      </c>
      <c r="C54" s="61" t="s">
        <v>355</v>
      </c>
      <c r="D54" s="61" t="s">
        <v>388</v>
      </c>
      <c r="E54" s="63">
        <v>0.3819444444444444</v>
      </c>
      <c r="F54" s="61">
        <v>10.5</v>
      </c>
      <c r="G54" s="61" t="s">
        <v>389</v>
      </c>
      <c r="H54" s="61">
        <v>5</v>
      </c>
      <c r="I54" s="61" t="s">
        <v>300</v>
      </c>
      <c r="J54" s="61" t="s">
        <v>212</v>
      </c>
      <c r="K54" s="61">
        <v>1</v>
      </c>
      <c r="O54" s="61" t="s">
        <v>297</v>
      </c>
      <c r="Q54" s="61" t="s">
        <v>390</v>
      </c>
      <c r="T54" s="61">
        <v>5</v>
      </c>
      <c r="U54" s="61" t="s">
        <v>308</v>
      </c>
      <c r="Y54" s="61">
        <v>12</v>
      </c>
      <c r="Z54" s="61">
        <v>12.4</v>
      </c>
      <c r="AB54" s="61">
        <v>12.2</v>
      </c>
    </row>
    <row r="55" spans="1:28" ht="12.75">
      <c r="A55" s="61" t="s">
        <v>391</v>
      </c>
      <c r="B55" s="61" t="s">
        <v>387</v>
      </c>
      <c r="C55" s="61" t="s">
        <v>305</v>
      </c>
      <c r="D55" s="62">
        <v>36653</v>
      </c>
      <c r="E55" s="63">
        <v>0.625</v>
      </c>
      <c r="F55" s="61">
        <v>18</v>
      </c>
      <c r="G55" s="61" t="s">
        <v>279</v>
      </c>
      <c r="H55" s="61">
        <v>10</v>
      </c>
      <c r="I55" s="61" t="s">
        <v>280</v>
      </c>
      <c r="J55" s="61" t="s">
        <v>306</v>
      </c>
      <c r="K55" s="61">
        <v>1</v>
      </c>
      <c r="L55" s="63">
        <v>0.18819444444444444</v>
      </c>
      <c r="M55" s="63">
        <v>0.4381944444444445</v>
      </c>
      <c r="N55" s="61" t="s">
        <v>211</v>
      </c>
      <c r="O55" s="61" t="s">
        <v>297</v>
      </c>
      <c r="Q55" s="61" t="s">
        <v>392</v>
      </c>
      <c r="R55" s="61">
        <v>0</v>
      </c>
      <c r="S55" s="61">
        <v>1</v>
      </c>
      <c r="T55" s="61">
        <v>13</v>
      </c>
      <c r="U55" s="61">
        <v>7</v>
      </c>
      <c r="Y55" s="61">
        <v>10.6</v>
      </c>
      <c r="Z55" s="61">
        <v>11</v>
      </c>
      <c r="AB55" s="61">
        <v>10.8</v>
      </c>
    </row>
    <row r="56" spans="1:28" ht="12.75">
      <c r="A56" s="61" t="s">
        <v>393</v>
      </c>
      <c r="B56" s="61" t="s">
        <v>387</v>
      </c>
      <c r="C56" s="61" t="s">
        <v>309</v>
      </c>
      <c r="D56" s="62">
        <v>36694</v>
      </c>
      <c r="E56" s="63">
        <v>0.6666666666666666</v>
      </c>
      <c r="F56" s="61">
        <v>21</v>
      </c>
      <c r="G56" s="61" t="s">
        <v>116</v>
      </c>
      <c r="H56" s="61">
        <v>5</v>
      </c>
      <c r="I56" s="61" t="s">
        <v>280</v>
      </c>
      <c r="J56" s="61" t="s">
        <v>212</v>
      </c>
      <c r="K56" s="61">
        <v>3</v>
      </c>
      <c r="N56" s="61" t="s">
        <v>214</v>
      </c>
      <c r="O56" s="61" t="s">
        <v>297</v>
      </c>
      <c r="Q56" s="61" t="s">
        <v>394</v>
      </c>
      <c r="R56" s="61">
        <v>5</v>
      </c>
      <c r="S56" s="61">
        <v>3</v>
      </c>
      <c r="T56" s="61">
        <v>20</v>
      </c>
      <c r="U56" s="61">
        <v>7</v>
      </c>
      <c r="Y56" s="61">
        <v>8.4</v>
      </c>
      <c r="Z56" s="61">
        <v>8.6</v>
      </c>
      <c r="AB56" s="61">
        <v>8.5</v>
      </c>
    </row>
    <row r="57" spans="1:28" ht="12.75">
      <c r="A57" s="61" t="s">
        <v>391</v>
      </c>
      <c r="B57" s="61" t="s">
        <v>387</v>
      </c>
      <c r="C57" s="61" t="s">
        <v>311</v>
      </c>
      <c r="D57" s="62">
        <v>36722</v>
      </c>
      <c r="E57" s="63">
        <v>0.4583333333333333</v>
      </c>
      <c r="F57" s="61">
        <v>25</v>
      </c>
      <c r="G57" s="61" t="s">
        <v>284</v>
      </c>
      <c r="H57" s="64">
        <v>36955</v>
      </c>
      <c r="I57" s="61" t="s">
        <v>280</v>
      </c>
      <c r="J57" s="61" t="s">
        <v>229</v>
      </c>
      <c r="K57" s="61">
        <v>1</v>
      </c>
      <c r="M57" s="63">
        <v>0.07083333333333333</v>
      </c>
      <c r="N57" s="61" t="s">
        <v>227</v>
      </c>
      <c r="O57" s="61" t="s">
        <v>286</v>
      </c>
      <c r="R57" s="61">
        <v>5</v>
      </c>
      <c r="T57" s="61">
        <v>22</v>
      </c>
      <c r="U57" s="61" t="s">
        <v>395</v>
      </c>
      <c r="Y57" s="61">
        <v>9</v>
      </c>
      <c r="Z57" s="61">
        <v>9.4</v>
      </c>
      <c r="AB57" s="61">
        <v>9.2</v>
      </c>
    </row>
    <row r="58" spans="1:28" ht="12.75">
      <c r="A58" s="61" t="s">
        <v>391</v>
      </c>
      <c r="B58" s="61" t="s">
        <v>387</v>
      </c>
      <c r="C58" s="61" t="s">
        <v>305</v>
      </c>
      <c r="D58" s="62">
        <v>36752</v>
      </c>
      <c r="E58" s="63">
        <v>0.75</v>
      </c>
      <c r="F58" s="61">
        <v>18</v>
      </c>
      <c r="G58" s="61" t="s">
        <v>378</v>
      </c>
      <c r="H58" s="61">
        <v>10</v>
      </c>
      <c r="I58" s="61" t="s">
        <v>396</v>
      </c>
      <c r="J58" s="61" t="s">
        <v>385</v>
      </c>
      <c r="K58" s="61">
        <v>1</v>
      </c>
      <c r="L58" s="63">
        <v>0.625</v>
      </c>
      <c r="M58" s="63">
        <v>0.375</v>
      </c>
      <c r="N58" s="61" t="s">
        <v>225</v>
      </c>
      <c r="O58" s="61" t="s">
        <v>286</v>
      </c>
      <c r="R58" s="61">
        <v>2</v>
      </c>
      <c r="S58" s="61">
        <v>1</v>
      </c>
      <c r="T58" s="61">
        <v>22</v>
      </c>
      <c r="U58" s="61" t="s">
        <v>308</v>
      </c>
      <c r="Y58" s="61">
        <v>6.8</v>
      </c>
      <c r="Z58" s="61">
        <v>7.4</v>
      </c>
      <c r="AA58" s="61">
        <v>8</v>
      </c>
      <c r="AB58" s="61">
        <v>7.4</v>
      </c>
    </row>
    <row r="59" spans="1:28" ht="12.75">
      <c r="A59" s="61" t="s">
        <v>391</v>
      </c>
      <c r="B59" s="61" t="s">
        <v>387</v>
      </c>
      <c r="C59" s="61" t="s">
        <v>305</v>
      </c>
      <c r="D59" s="62">
        <v>36785</v>
      </c>
      <c r="E59" s="63">
        <v>0.75</v>
      </c>
      <c r="F59" s="61">
        <v>12</v>
      </c>
      <c r="G59" s="61" t="s">
        <v>284</v>
      </c>
      <c r="H59" s="61">
        <v>5</v>
      </c>
      <c r="I59" s="61" t="s">
        <v>280</v>
      </c>
      <c r="J59" s="61" t="s">
        <v>315</v>
      </c>
      <c r="K59" s="61">
        <v>2</v>
      </c>
      <c r="L59" s="63">
        <v>0.6875</v>
      </c>
      <c r="M59" s="63">
        <v>0.4375</v>
      </c>
      <c r="N59" s="61" t="s">
        <v>214</v>
      </c>
      <c r="O59" s="61" t="s">
        <v>286</v>
      </c>
      <c r="Q59" s="61" t="s">
        <v>397</v>
      </c>
      <c r="R59" s="61">
        <v>3</v>
      </c>
      <c r="S59" s="61">
        <v>1</v>
      </c>
      <c r="T59" s="61">
        <v>19</v>
      </c>
      <c r="U59" s="61" t="s">
        <v>308</v>
      </c>
      <c r="Y59" s="61">
        <v>8.4</v>
      </c>
      <c r="Z59" s="61">
        <v>8.4</v>
      </c>
      <c r="AB59" s="61">
        <v>8.4</v>
      </c>
    </row>
    <row r="60" spans="1:28" ht="12.75">
      <c r="A60" s="61" t="s">
        <v>391</v>
      </c>
      <c r="B60" s="61" t="s">
        <v>387</v>
      </c>
      <c r="C60" s="61" t="s">
        <v>305</v>
      </c>
      <c r="D60" s="62">
        <v>36814</v>
      </c>
      <c r="E60" s="63">
        <v>0.4861111111111111</v>
      </c>
      <c r="F60" s="61">
        <v>19</v>
      </c>
      <c r="G60" s="61" t="s">
        <v>314</v>
      </c>
      <c r="H60" s="61">
        <v>10</v>
      </c>
      <c r="I60" s="61" t="s">
        <v>285</v>
      </c>
      <c r="J60" s="61" t="s">
        <v>212</v>
      </c>
      <c r="K60" s="61">
        <v>3</v>
      </c>
      <c r="N60" s="61" t="s">
        <v>227</v>
      </c>
      <c r="O60" s="61" t="s">
        <v>297</v>
      </c>
      <c r="Q60" s="61" t="s">
        <v>398</v>
      </c>
      <c r="R60" s="61">
        <v>2.5</v>
      </c>
      <c r="S60" s="61">
        <v>1</v>
      </c>
      <c r="T60" s="61">
        <v>14</v>
      </c>
      <c r="U60" s="61" t="s">
        <v>399</v>
      </c>
      <c r="Y60" s="61">
        <v>9.8</v>
      </c>
      <c r="Z60" s="61">
        <v>10</v>
      </c>
      <c r="AB60" s="61">
        <v>9.9</v>
      </c>
    </row>
    <row r="61" spans="1:28" ht="12.75">
      <c r="A61" s="61" t="s">
        <v>400</v>
      </c>
      <c r="B61" s="61" t="s">
        <v>401</v>
      </c>
      <c r="C61" s="61" t="s">
        <v>402</v>
      </c>
      <c r="D61" s="62">
        <v>36624</v>
      </c>
      <c r="E61" s="63">
        <v>0.41805555555555557</v>
      </c>
      <c r="F61" s="61">
        <v>8.5</v>
      </c>
      <c r="G61" s="61" t="s">
        <v>314</v>
      </c>
      <c r="H61" s="61">
        <v>5</v>
      </c>
      <c r="I61" s="61" t="s">
        <v>63</v>
      </c>
      <c r="J61" s="61" t="s">
        <v>349</v>
      </c>
      <c r="K61" s="61">
        <v>1</v>
      </c>
      <c r="O61" s="61" t="s">
        <v>297</v>
      </c>
      <c r="Q61" s="61" t="s">
        <v>403</v>
      </c>
      <c r="R61" s="61">
        <v>15</v>
      </c>
      <c r="S61" s="61">
        <v>1</v>
      </c>
      <c r="T61" s="61">
        <v>3.8</v>
      </c>
      <c r="U61" s="61" t="s">
        <v>404</v>
      </c>
      <c r="Y61" s="61">
        <v>13.8</v>
      </c>
      <c r="Z61" s="61">
        <v>13.9</v>
      </c>
      <c r="AB61" s="61">
        <v>13.85</v>
      </c>
    </row>
    <row r="62" spans="1:28" ht="12.75">
      <c r="A62" s="61" t="s">
        <v>400</v>
      </c>
      <c r="B62" s="61" t="s">
        <v>401</v>
      </c>
      <c r="C62" s="61" t="s">
        <v>402</v>
      </c>
      <c r="D62" s="62">
        <v>36653</v>
      </c>
      <c r="E62" s="63">
        <v>0.45694444444444443</v>
      </c>
      <c r="F62" s="61">
        <v>18</v>
      </c>
      <c r="G62" s="61" t="s">
        <v>378</v>
      </c>
      <c r="H62" s="61">
        <v>5</v>
      </c>
      <c r="I62" s="61" t="s">
        <v>280</v>
      </c>
      <c r="J62" s="61" t="s">
        <v>405</v>
      </c>
      <c r="K62" s="61">
        <v>6</v>
      </c>
      <c r="N62" s="61" t="s">
        <v>286</v>
      </c>
      <c r="Q62" s="61" t="s">
        <v>406</v>
      </c>
      <c r="R62" s="61">
        <v>5</v>
      </c>
      <c r="S62" s="61">
        <v>1</v>
      </c>
      <c r="T62" s="61">
        <v>10.5</v>
      </c>
      <c r="U62" s="61" t="s">
        <v>404</v>
      </c>
      <c r="Y62" s="61">
        <v>11.4</v>
      </c>
      <c r="Z62" s="61">
        <v>11.6</v>
      </c>
      <c r="AB62" s="61">
        <v>11.5</v>
      </c>
    </row>
    <row r="63" spans="1:28" ht="12.75">
      <c r="A63" s="61" t="s">
        <v>400</v>
      </c>
      <c r="B63" s="61" t="s">
        <v>401</v>
      </c>
      <c r="C63" s="61" t="s">
        <v>402</v>
      </c>
      <c r="D63" s="62">
        <v>36695</v>
      </c>
      <c r="E63" s="63">
        <v>0.3819444444444444</v>
      </c>
      <c r="F63" s="61">
        <v>19</v>
      </c>
      <c r="G63" s="61" t="s">
        <v>378</v>
      </c>
      <c r="H63" s="61" t="s">
        <v>302</v>
      </c>
      <c r="I63" s="61" t="s">
        <v>280</v>
      </c>
      <c r="J63" s="61" t="s">
        <v>407</v>
      </c>
      <c r="K63" s="61">
        <v>1</v>
      </c>
      <c r="O63" s="61" t="s">
        <v>286</v>
      </c>
      <c r="Q63" s="61" t="s">
        <v>408</v>
      </c>
      <c r="R63" s="61">
        <v>15</v>
      </c>
      <c r="S63" s="61">
        <v>1</v>
      </c>
      <c r="T63" s="61">
        <v>16.5</v>
      </c>
      <c r="U63" s="61" t="s">
        <v>282</v>
      </c>
      <c r="Y63" s="61">
        <v>9.6</v>
      </c>
      <c r="Z63" s="61">
        <v>9.65</v>
      </c>
      <c r="AB63" s="61">
        <v>9.625</v>
      </c>
    </row>
    <row r="64" spans="1:28" ht="12.75">
      <c r="A64" s="61" t="s">
        <v>400</v>
      </c>
      <c r="B64" s="61" t="s">
        <v>401</v>
      </c>
      <c r="C64" s="61" t="s">
        <v>409</v>
      </c>
      <c r="D64" s="62">
        <v>36723</v>
      </c>
      <c r="E64" s="63">
        <v>0.7743055555555555</v>
      </c>
      <c r="F64" s="61">
        <v>17.5</v>
      </c>
      <c r="G64" s="61" t="s">
        <v>378</v>
      </c>
      <c r="H64" s="61">
        <v>0</v>
      </c>
      <c r="I64" s="61" t="s">
        <v>396</v>
      </c>
      <c r="J64" s="61" t="s">
        <v>410</v>
      </c>
      <c r="K64" s="61">
        <v>1</v>
      </c>
      <c r="Q64" s="61" t="s">
        <v>411</v>
      </c>
      <c r="R64" s="61">
        <v>10</v>
      </c>
      <c r="S64" s="61">
        <v>1</v>
      </c>
      <c r="T64" s="61">
        <v>20.5</v>
      </c>
      <c r="U64" s="61" t="s">
        <v>282</v>
      </c>
      <c r="Y64" s="61">
        <v>8.4</v>
      </c>
      <c r="Z64" s="61">
        <v>8.2</v>
      </c>
      <c r="AB64" s="61">
        <v>8.3</v>
      </c>
    </row>
    <row r="65" spans="1:28" ht="12.75">
      <c r="A65" s="61" t="s">
        <v>400</v>
      </c>
      <c r="B65" s="61" t="s">
        <v>401</v>
      </c>
      <c r="C65" s="61" t="s">
        <v>402</v>
      </c>
      <c r="D65" s="62">
        <v>36751</v>
      </c>
      <c r="E65" s="63">
        <v>0.6013888888888889</v>
      </c>
      <c r="F65" s="61">
        <v>22.3</v>
      </c>
      <c r="G65" s="61" t="s">
        <v>58</v>
      </c>
      <c r="H65" s="61">
        <v>5</v>
      </c>
      <c r="I65" s="61" t="s">
        <v>300</v>
      </c>
      <c r="J65" s="61" t="s">
        <v>212</v>
      </c>
      <c r="K65" s="61">
        <v>3</v>
      </c>
      <c r="O65" s="61" t="s">
        <v>297</v>
      </c>
      <c r="R65" s="61">
        <v>5</v>
      </c>
      <c r="S65" s="61">
        <v>1</v>
      </c>
      <c r="T65" s="61">
        <v>22.1</v>
      </c>
      <c r="U65" s="61" t="s">
        <v>308</v>
      </c>
      <c r="Y65" s="61">
        <v>8.9</v>
      </c>
      <c r="Z65" s="61">
        <v>8.8</v>
      </c>
      <c r="AB65" s="61">
        <v>8.85</v>
      </c>
    </row>
    <row r="66" spans="1:28" ht="12.75">
      <c r="A66" s="61" t="s">
        <v>400</v>
      </c>
      <c r="B66" s="61" t="s">
        <v>401</v>
      </c>
      <c r="C66" s="61" t="s">
        <v>402</v>
      </c>
      <c r="D66" s="62">
        <v>36786</v>
      </c>
      <c r="E66" s="63">
        <v>0.4166666666666667</v>
      </c>
      <c r="F66" s="61">
        <v>13.3</v>
      </c>
      <c r="G66" s="61" t="s">
        <v>378</v>
      </c>
      <c r="H66" s="64">
        <v>37021</v>
      </c>
      <c r="I66" s="61" t="s">
        <v>280</v>
      </c>
      <c r="J66" s="61" t="s">
        <v>349</v>
      </c>
      <c r="K66" s="61">
        <v>1</v>
      </c>
      <c r="O66" s="61" t="s">
        <v>286</v>
      </c>
      <c r="R66" s="61">
        <v>0</v>
      </c>
      <c r="S66" s="61">
        <v>1</v>
      </c>
      <c r="T66" s="61">
        <v>18.3</v>
      </c>
      <c r="U66" s="61" t="s">
        <v>308</v>
      </c>
      <c r="Y66" s="61">
        <v>9.3</v>
      </c>
      <c r="Z66" s="61">
        <v>9.2</v>
      </c>
      <c r="AB66" s="61">
        <v>9.25</v>
      </c>
    </row>
    <row r="67" spans="1:21" ht="12.75">
      <c r="A67" s="61" t="s">
        <v>400</v>
      </c>
      <c r="B67" s="61" t="s">
        <v>401</v>
      </c>
      <c r="C67" s="61" t="s">
        <v>402</v>
      </c>
      <c r="D67" s="62">
        <v>36814</v>
      </c>
      <c r="E67" s="63">
        <v>0.5277777777777778</v>
      </c>
      <c r="F67" s="61">
        <v>17</v>
      </c>
      <c r="G67" s="61" t="s">
        <v>378</v>
      </c>
      <c r="H67" s="61" t="s">
        <v>292</v>
      </c>
      <c r="I67" s="61" t="s">
        <v>285</v>
      </c>
      <c r="J67" s="61" t="s">
        <v>212</v>
      </c>
      <c r="K67" s="61">
        <v>5</v>
      </c>
      <c r="Q67" s="61" t="s">
        <v>412</v>
      </c>
      <c r="R67" s="61">
        <v>2.5</v>
      </c>
      <c r="S67" s="61">
        <v>1</v>
      </c>
      <c r="T67" s="61">
        <v>13.2</v>
      </c>
      <c r="U67" s="61" t="s">
        <v>308</v>
      </c>
    </row>
    <row r="68" spans="1:28" ht="12.75">
      <c r="A68" s="61" t="s">
        <v>250</v>
      </c>
      <c r="B68" s="61" t="s">
        <v>413</v>
      </c>
      <c r="C68" s="61" t="s">
        <v>414</v>
      </c>
      <c r="D68" s="62">
        <v>36626</v>
      </c>
      <c r="E68" s="63">
        <v>0.425</v>
      </c>
      <c r="F68" s="61">
        <v>3</v>
      </c>
      <c r="G68" s="61" t="s">
        <v>378</v>
      </c>
      <c r="H68" s="61" t="s">
        <v>415</v>
      </c>
      <c r="I68" s="61" t="s">
        <v>416</v>
      </c>
      <c r="J68" s="61" t="s">
        <v>417</v>
      </c>
      <c r="K68" s="61">
        <v>2</v>
      </c>
      <c r="O68" s="61" t="s">
        <v>215</v>
      </c>
      <c r="Q68" s="61" t="s">
        <v>418</v>
      </c>
      <c r="R68" s="61">
        <v>25</v>
      </c>
      <c r="S68" s="61">
        <v>1.5</v>
      </c>
      <c r="T68" s="61">
        <v>5</v>
      </c>
      <c r="U68" s="61">
        <v>6.5</v>
      </c>
      <c r="Y68" s="61">
        <v>12.1</v>
      </c>
      <c r="Z68" s="61">
        <v>12.6</v>
      </c>
      <c r="AA68" s="61">
        <v>12.4</v>
      </c>
      <c r="AB68" s="61">
        <v>12.3</v>
      </c>
    </row>
    <row r="69" spans="1:28" ht="12.75">
      <c r="A69" s="61" t="s">
        <v>250</v>
      </c>
      <c r="B69" s="61" t="s">
        <v>413</v>
      </c>
      <c r="C69" s="61" t="s">
        <v>419</v>
      </c>
      <c r="D69" s="62">
        <v>36652</v>
      </c>
      <c r="E69" s="63">
        <v>0.3958333333333333</v>
      </c>
      <c r="F69" s="61">
        <v>18</v>
      </c>
      <c r="G69" s="61" t="s">
        <v>279</v>
      </c>
      <c r="H69" s="61" t="s">
        <v>302</v>
      </c>
      <c r="I69" s="61" t="s">
        <v>280</v>
      </c>
      <c r="J69" s="61" t="s">
        <v>212</v>
      </c>
      <c r="K69" s="61">
        <v>5</v>
      </c>
      <c r="Q69" s="61" t="s">
        <v>420</v>
      </c>
      <c r="R69" s="61">
        <v>0</v>
      </c>
      <c r="T69" s="61">
        <v>10</v>
      </c>
      <c r="U69" s="61" t="s">
        <v>282</v>
      </c>
      <c r="Y69" s="61">
        <v>12.6</v>
      </c>
      <c r="Z69" s="61">
        <v>10.8</v>
      </c>
      <c r="AA69" s="61">
        <v>13.4</v>
      </c>
      <c r="AB69" s="61">
        <v>13</v>
      </c>
    </row>
    <row r="70" spans="1:28" ht="12.75">
      <c r="A70" s="61" t="s">
        <v>250</v>
      </c>
      <c r="B70" s="61" t="s">
        <v>413</v>
      </c>
      <c r="C70" s="61" t="s">
        <v>421</v>
      </c>
      <c r="D70" s="62">
        <v>36695</v>
      </c>
      <c r="E70" s="63">
        <v>0.5729166666666666</v>
      </c>
      <c r="F70" s="61">
        <v>22.5</v>
      </c>
      <c r="G70" s="61" t="s">
        <v>279</v>
      </c>
      <c r="H70" s="61">
        <v>10</v>
      </c>
      <c r="I70" s="61" t="s">
        <v>300</v>
      </c>
      <c r="J70" s="61" t="s">
        <v>422</v>
      </c>
      <c r="K70" s="61">
        <v>5</v>
      </c>
      <c r="O70" s="61" t="s">
        <v>297</v>
      </c>
      <c r="Q70" s="61" t="s">
        <v>423</v>
      </c>
      <c r="R70" s="61">
        <v>0</v>
      </c>
      <c r="T70" s="61">
        <v>18.5</v>
      </c>
      <c r="U70" s="61" t="s">
        <v>308</v>
      </c>
      <c r="Y70" s="61">
        <v>7.8</v>
      </c>
      <c r="Z70" s="61">
        <v>8.2</v>
      </c>
      <c r="AA70" s="61">
        <v>8.2</v>
      </c>
      <c r="AB70" s="61">
        <v>8.2</v>
      </c>
    </row>
    <row r="71" spans="1:28" ht="12.75">
      <c r="A71" s="61" t="s">
        <v>250</v>
      </c>
      <c r="B71" s="61" t="s">
        <v>413</v>
      </c>
      <c r="C71" s="61" t="s">
        <v>424</v>
      </c>
      <c r="D71" s="62">
        <v>36723</v>
      </c>
      <c r="E71" s="63">
        <v>0.46875</v>
      </c>
      <c r="F71" s="61">
        <v>18</v>
      </c>
      <c r="G71" s="61" t="s">
        <v>287</v>
      </c>
      <c r="H71" s="61" t="s">
        <v>292</v>
      </c>
      <c r="I71" s="61" t="s">
        <v>396</v>
      </c>
      <c r="J71" s="61" t="s">
        <v>425</v>
      </c>
      <c r="K71" s="61">
        <v>1</v>
      </c>
      <c r="O71" s="61" t="s">
        <v>286</v>
      </c>
      <c r="Q71" s="61" t="s">
        <v>426</v>
      </c>
      <c r="R71" s="61">
        <v>0</v>
      </c>
      <c r="T71" s="61">
        <v>21</v>
      </c>
      <c r="U71" s="61" t="s">
        <v>308</v>
      </c>
      <c r="Y71" s="61">
        <v>7.6</v>
      </c>
      <c r="Z71" s="61">
        <v>7.8</v>
      </c>
      <c r="AB71" s="61">
        <v>7.7</v>
      </c>
    </row>
    <row r="72" spans="1:28" ht="12.75">
      <c r="A72" s="61" t="s">
        <v>250</v>
      </c>
      <c r="B72" s="61" t="s">
        <v>413</v>
      </c>
      <c r="C72" s="61" t="s">
        <v>427</v>
      </c>
      <c r="D72" s="62">
        <v>36750</v>
      </c>
      <c r="E72" s="63">
        <v>0.4895833333333333</v>
      </c>
      <c r="F72" s="61">
        <v>34</v>
      </c>
      <c r="G72" s="61" t="s">
        <v>378</v>
      </c>
      <c r="H72" s="61">
        <v>8</v>
      </c>
      <c r="I72" s="61" t="s">
        <v>285</v>
      </c>
      <c r="J72" s="61" t="s">
        <v>229</v>
      </c>
      <c r="K72" s="61">
        <v>2</v>
      </c>
      <c r="O72" s="61" t="s">
        <v>297</v>
      </c>
      <c r="Q72" s="61" t="s">
        <v>428</v>
      </c>
      <c r="R72" s="61">
        <v>5</v>
      </c>
      <c r="S72" s="61">
        <v>1.5</v>
      </c>
      <c r="T72" s="61">
        <v>24.5</v>
      </c>
      <c r="U72" s="61">
        <v>7</v>
      </c>
      <c r="Y72" s="61">
        <v>5.4</v>
      </c>
      <c r="Z72" s="61">
        <v>5.5</v>
      </c>
      <c r="AA72" s="61">
        <v>5.4</v>
      </c>
      <c r="AB72" s="61">
        <v>5.4</v>
      </c>
    </row>
    <row r="73" spans="1:28" ht="12.75">
      <c r="A73" s="61" t="s">
        <v>250</v>
      </c>
      <c r="B73" s="61" t="s">
        <v>413</v>
      </c>
      <c r="C73" s="61" t="s">
        <v>429</v>
      </c>
      <c r="D73" s="62">
        <v>36785</v>
      </c>
      <c r="E73" s="63">
        <v>0.4895833333333333</v>
      </c>
      <c r="F73" s="61">
        <v>15</v>
      </c>
      <c r="G73" s="61" t="s">
        <v>279</v>
      </c>
      <c r="H73" s="64">
        <v>36988</v>
      </c>
      <c r="I73" s="61" t="s">
        <v>285</v>
      </c>
      <c r="J73" s="61" t="s">
        <v>430</v>
      </c>
      <c r="K73" s="61">
        <v>1</v>
      </c>
      <c r="O73" s="61" t="s">
        <v>297</v>
      </c>
      <c r="Q73" s="61" t="s">
        <v>431</v>
      </c>
      <c r="R73" s="61">
        <v>0</v>
      </c>
      <c r="T73" s="61">
        <v>19.5</v>
      </c>
      <c r="U73" s="61" t="s">
        <v>358</v>
      </c>
      <c r="Y73" s="61">
        <v>8.8</v>
      </c>
      <c r="Z73" s="61">
        <v>9.9</v>
      </c>
      <c r="AB73" s="61">
        <v>8.9</v>
      </c>
    </row>
    <row r="74" spans="1:28" ht="12.75">
      <c r="A74" s="61" t="s">
        <v>250</v>
      </c>
      <c r="B74" s="61" t="s">
        <v>413</v>
      </c>
      <c r="C74" s="61" t="s">
        <v>429</v>
      </c>
      <c r="D74" s="62">
        <v>36814</v>
      </c>
      <c r="E74" s="63">
        <v>0.5208333333333334</v>
      </c>
      <c r="F74" s="61">
        <v>15</v>
      </c>
      <c r="G74" s="61" t="s">
        <v>378</v>
      </c>
      <c r="H74" s="61">
        <v>10</v>
      </c>
      <c r="I74" s="61" t="s">
        <v>280</v>
      </c>
      <c r="J74" s="61" t="s">
        <v>212</v>
      </c>
      <c r="K74" s="61">
        <v>3</v>
      </c>
      <c r="O74" s="61" t="s">
        <v>297</v>
      </c>
      <c r="Q74" s="61" t="s">
        <v>432</v>
      </c>
      <c r="R74" s="61">
        <v>0</v>
      </c>
      <c r="T74" s="61">
        <v>13.5</v>
      </c>
      <c r="U74" s="61" t="s">
        <v>308</v>
      </c>
      <c r="Y74" s="61">
        <v>9.6</v>
      </c>
      <c r="Z74" s="61">
        <v>9.4</v>
      </c>
      <c r="AB74" s="61">
        <v>9.5</v>
      </c>
    </row>
  </sheetData>
  <sheetProtection/>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T146"/>
  <sheetViews>
    <sheetView zoomScalePageLayoutView="0" workbookViewId="0" topLeftCell="A1">
      <selection activeCell="A1" sqref="A1"/>
    </sheetView>
  </sheetViews>
  <sheetFormatPr defaultColWidth="9.140625" defaultRowHeight="12.75"/>
  <cols>
    <col min="1" max="1" width="22.7109375" style="0" customWidth="1"/>
    <col min="2" max="2" width="20.7109375" style="0" customWidth="1"/>
    <col min="3" max="3" width="10.7109375" style="0" bestFit="1" customWidth="1"/>
    <col min="5" max="5" width="13.7109375" style="0" customWidth="1"/>
    <col min="11" max="11" width="25.7109375" style="0" customWidth="1"/>
  </cols>
  <sheetData>
    <row r="1" spans="1:16" s="31" customFormat="1" ht="31.5" customHeight="1">
      <c r="A1" s="219" t="s">
        <v>0</v>
      </c>
      <c r="B1" s="296" t="s">
        <v>1</v>
      </c>
      <c r="C1" s="219" t="s">
        <v>2</v>
      </c>
      <c r="D1" s="219" t="s">
        <v>3</v>
      </c>
      <c r="E1" s="219" t="s">
        <v>4</v>
      </c>
      <c r="F1" s="219" t="s">
        <v>5</v>
      </c>
      <c r="G1" s="219" t="s">
        <v>6</v>
      </c>
      <c r="H1" s="297" t="s">
        <v>7</v>
      </c>
      <c r="I1" s="298" t="s">
        <v>8</v>
      </c>
      <c r="J1" s="219" t="s">
        <v>9</v>
      </c>
      <c r="K1" s="221" t="s">
        <v>10</v>
      </c>
      <c r="L1" s="31" t="s">
        <v>27</v>
      </c>
      <c r="M1" s="31" t="s">
        <v>28</v>
      </c>
      <c r="N1" s="31" t="s">
        <v>29</v>
      </c>
      <c r="O1" s="31" t="s">
        <v>30</v>
      </c>
      <c r="P1" s="31" t="s">
        <v>32</v>
      </c>
    </row>
    <row r="2" spans="1:11" s="224" customFormat="1" ht="12.75" customHeight="1">
      <c r="A2" s="222"/>
      <c r="B2" s="223"/>
      <c r="C2" s="223"/>
      <c r="D2" s="223"/>
      <c r="E2" s="223"/>
      <c r="F2" s="223"/>
      <c r="G2" s="224" t="s">
        <v>11</v>
      </c>
      <c r="H2" s="299" t="s">
        <v>12</v>
      </c>
      <c r="I2" s="300" t="s">
        <v>12</v>
      </c>
      <c r="J2" s="223"/>
      <c r="K2" s="226"/>
    </row>
    <row r="3" s="346" customFormat="1" ht="12.75" customHeight="1">
      <c r="A3" s="345" t="s">
        <v>2700</v>
      </c>
    </row>
    <row r="4" spans="1:20" ht="15" customHeight="1">
      <c r="A4" s="20" t="s">
        <v>25</v>
      </c>
      <c r="B4" s="8"/>
      <c r="C4" s="340"/>
      <c r="D4" s="8"/>
      <c r="E4" s="8"/>
      <c r="F4" s="8"/>
      <c r="G4" s="8"/>
      <c r="H4" s="23"/>
      <c r="I4" s="23"/>
      <c r="J4" s="8"/>
      <c r="Q4" s="313"/>
      <c r="R4" s="313" t="s">
        <v>39</v>
      </c>
      <c r="S4" s="313" t="s">
        <v>40</v>
      </c>
      <c r="T4" s="313" t="s">
        <v>41</v>
      </c>
    </row>
    <row r="5" spans="1:20" ht="15" customHeight="1">
      <c r="A5" s="20"/>
      <c r="B5" s="188" t="s">
        <v>26</v>
      </c>
      <c r="C5" s="340">
        <v>43240</v>
      </c>
      <c r="D5" s="30">
        <v>0.3576388888888889</v>
      </c>
      <c r="E5" s="188" t="s">
        <v>42</v>
      </c>
      <c r="F5" s="188" t="s">
        <v>43</v>
      </c>
      <c r="G5" s="8"/>
      <c r="H5" s="23">
        <v>56.5</v>
      </c>
      <c r="I5" s="23">
        <v>325.5</v>
      </c>
      <c r="J5" s="8"/>
      <c r="K5" s="248"/>
      <c r="N5" t="s">
        <v>2726</v>
      </c>
      <c r="R5">
        <v>12.1</v>
      </c>
      <c r="S5">
        <v>10.1</v>
      </c>
      <c r="T5">
        <v>9.85</v>
      </c>
    </row>
    <row r="6" spans="1:14" ht="15" customHeight="1">
      <c r="A6" s="52"/>
      <c r="B6" s="188" t="s">
        <v>26</v>
      </c>
      <c r="C6" s="340">
        <v>43268</v>
      </c>
      <c r="D6" s="30">
        <v>0.34722222222222227</v>
      </c>
      <c r="E6" s="188" t="s">
        <v>119</v>
      </c>
      <c r="F6" s="188" t="s">
        <v>43</v>
      </c>
      <c r="G6" s="8"/>
      <c r="H6" s="23">
        <v>9.7</v>
      </c>
      <c r="I6" s="23">
        <v>1299.7</v>
      </c>
      <c r="J6" s="8"/>
      <c r="K6" s="8"/>
      <c r="N6" t="s">
        <v>2717</v>
      </c>
    </row>
    <row r="7" spans="1:17" ht="15" customHeight="1">
      <c r="A7" s="20"/>
      <c r="B7" s="188" t="s">
        <v>26</v>
      </c>
      <c r="C7" s="340">
        <v>43296</v>
      </c>
      <c r="D7" s="30"/>
      <c r="E7" s="8"/>
      <c r="F7" s="8"/>
      <c r="G7" s="8"/>
      <c r="H7" s="23"/>
      <c r="I7" s="23"/>
      <c r="J7" s="8"/>
      <c r="K7" t="s">
        <v>2772</v>
      </c>
      <c r="Q7" s="341" t="s">
        <v>2773</v>
      </c>
    </row>
    <row r="8" spans="1:10" ht="15" customHeight="1">
      <c r="A8" s="20"/>
      <c r="B8" s="188" t="s">
        <v>26</v>
      </c>
      <c r="C8" s="340">
        <v>43324</v>
      </c>
      <c r="D8" s="30">
        <v>0.34722222222222227</v>
      </c>
      <c r="E8" s="8" t="s">
        <v>63</v>
      </c>
      <c r="F8" s="8" t="s">
        <v>43</v>
      </c>
      <c r="G8" s="8"/>
      <c r="H8" s="23">
        <v>12</v>
      </c>
      <c r="I8" s="23">
        <v>1011.2</v>
      </c>
      <c r="J8" s="8"/>
    </row>
    <row r="9" spans="1:10" ht="20.25" customHeight="1">
      <c r="A9" s="52" t="s">
        <v>64</v>
      </c>
      <c r="B9" s="188" t="s">
        <v>26</v>
      </c>
      <c r="C9" s="340">
        <v>43324</v>
      </c>
      <c r="D9" s="30">
        <v>0.34722222222222227</v>
      </c>
      <c r="E9" s="8" t="s">
        <v>63</v>
      </c>
      <c r="F9" s="8" t="s">
        <v>43</v>
      </c>
      <c r="G9" s="8"/>
      <c r="H9" s="23">
        <v>4.1</v>
      </c>
      <c r="I9" s="37" t="s">
        <v>62</v>
      </c>
      <c r="J9" s="8"/>
    </row>
    <row r="10" spans="1:14" ht="13.5" customHeight="1">
      <c r="A10" s="20"/>
      <c r="B10" s="188" t="s">
        <v>26</v>
      </c>
      <c r="C10" s="340">
        <v>43352</v>
      </c>
      <c r="D10" s="30">
        <v>0.34375</v>
      </c>
      <c r="E10" s="8" t="s">
        <v>119</v>
      </c>
      <c r="F10" s="8" t="s">
        <v>116</v>
      </c>
      <c r="G10" s="8"/>
      <c r="H10" s="23">
        <v>16</v>
      </c>
      <c r="I10" s="37">
        <v>1553.1</v>
      </c>
      <c r="J10" s="8"/>
      <c r="N10" s="39"/>
    </row>
    <row r="11" spans="1:14" ht="13.5" customHeight="1">
      <c r="A11" s="20"/>
      <c r="B11" s="188" t="s">
        <v>26</v>
      </c>
      <c r="C11" s="340">
        <v>43387</v>
      </c>
      <c r="D11" s="30">
        <v>0.34722222222222227</v>
      </c>
      <c r="E11" s="8" t="s">
        <v>119</v>
      </c>
      <c r="F11" s="8" t="s">
        <v>43</v>
      </c>
      <c r="G11" s="8"/>
      <c r="H11" s="23">
        <v>1732.9</v>
      </c>
      <c r="I11" s="37" t="s">
        <v>2774</v>
      </c>
      <c r="J11" s="8"/>
      <c r="N11" s="39"/>
    </row>
    <row r="12" spans="1:10" ht="15" customHeight="1">
      <c r="A12" s="20"/>
      <c r="B12" s="8"/>
      <c r="C12" s="340"/>
      <c r="D12" s="8"/>
      <c r="E12" s="8"/>
      <c r="F12" s="8"/>
      <c r="G12" s="8"/>
      <c r="H12" s="23"/>
      <c r="I12" s="37"/>
      <c r="J12" s="8"/>
    </row>
    <row r="13" spans="1:11" s="307" customFormat="1" ht="12.75" customHeight="1">
      <c r="A13" s="301"/>
      <c r="B13" s="302"/>
      <c r="C13" s="340"/>
      <c r="D13" s="302"/>
      <c r="E13" s="302"/>
      <c r="F13" s="302"/>
      <c r="G13" s="303"/>
      <c r="H13" s="304"/>
      <c r="I13" s="342"/>
      <c r="J13" s="302"/>
      <c r="K13" s="306"/>
    </row>
    <row r="14" spans="1:11" ht="27">
      <c r="A14" s="20" t="s">
        <v>19</v>
      </c>
      <c r="B14" s="8"/>
      <c r="C14" s="340"/>
      <c r="D14" s="8"/>
      <c r="E14" s="8"/>
      <c r="F14" s="8"/>
      <c r="G14" s="8"/>
      <c r="H14" s="23"/>
      <c r="I14" s="37"/>
      <c r="J14" s="227"/>
      <c r="K14" s="228"/>
    </row>
    <row r="15" spans="1:16" ht="28.5">
      <c r="A15" s="29"/>
      <c r="B15" s="227" t="s">
        <v>33</v>
      </c>
      <c r="C15" s="340">
        <v>43240</v>
      </c>
      <c r="D15" s="230">
        <v>0.2569444444444445</v>
      </c>
      <c r="E15" s="227" t="s">
        <v>42</v>
      </c>
      <c r="F15" s="227" t="s">
        <v>44</v>
      </c>
      <c r="G15" s="227"/>
      <c r="H15" s="308">
        <v>27.2</v>
      </c>
      <c r="I15" s="309">
        <v>435.2</v>
      </c>
      <c r="J15" s="227"/>
      <c r="K15" s="228"/>
      <c r="L15">
        <v>9.8</v>
      </c>
      <c r="M15">
        <v>97</v>
      </c>
      <c r="N15" s="248">
        <v>15</v>
      </c>
      <c r="O15">
        <v>14.9</v>
      </c>
      <c r="P15">
        <v>72</v>
      </c>
    </row>
    <row r="16" spans="1:16" ht="28.5">
      <c r="A16" s="32"/>
      <c r="B16" s="227" t="s">
        <v>33</v>
      </c>
      <c r="C16" s="340">
        <v>43268</v>
      </c>
      <c r="D16" s="230">
        <v>0.2569444444444445</v>
      </c>
      <c r="E16" s="227" t="s">
        <v>119</v>
      </c>
      <c r="F16" s="227" t="s">
        <v>43</v>
      </c>
      <c r="G16" s="227"/>
      <c r="H16" s="308">
        <v>12.1</v>
      </c>
      <c r="I16" s="309">
        <v>1732.9</v>
      </c>
      <c r="J16" s="227"/>
      <c r="K16" s="228"/>
      <c r="L16">
        <v>8.7</v>
      </c>
      <c r="M16">
        <v>96.6</v>
      </c>
      <c r="N16">
        <v>14</v>
      </c>
      <c r="O16">
        <v>21</v>
      </c>
      <c r="P16">
        <v>101</v>
      </c>
    </row>
    <row r="17" spans="1:16" ht="14.25">
      <c r="A17" s="29"/>
      <c r="B17" s="227" t="s">
        <v>35</v>
      </c>
      <c r="C17" s="340">
        <v>43296</v>
      </c>
      <c r="D17" s="230">
        <v>0.2513888888888889</v>
      </c>
      <c r="E17" s="227" t="s">
        <v>42</v>
      </c>
      <c r="F17" s="227" t="s">
        <v>43</v>
      </c>
      <c r="G17" s="227"/>
      <c r="H17" s="308">
        <v>9.6</v>
      </c>
      <c r="I17" s="309" t="s">
        <v>62</v>
      </c>
      <c r="J17" s="227"/>
      <c r="K17" s="228"/>
      <c r="L17">
        <v>7.5</v>
      </c>
      <c r="M17">
        <v>89.7</v>
      </c>
      <c r="N17">
        <v>18</v>
      </c>
      <c r="O17">
        <v>24.3</v>
      </c>
      <c r="P17">
        <v>120</v>
      </c>
    </row>
    <row r="18" spans="1:16" ht="14.25">
      <c r="A18" s="29"/>
      <c r="B18" s="227" t="s">
        <v>35</v>
      </c>
      <c r="C18" s="340">
        <v>43324</v>
      </c>
      <c r="D18" s="230">
        <v>0.2590277777777778</v>
      </c>
      <c r="E18" s="227" t="s">
        <v>2089</v>
      </c>
      <c r="F18" s="227" t="s">
        <v>2775</v>
      </c>
      <c r="G18" s="227"/>
      <c r="H18" s="308">
        <v>31.8</v>
      </c>
      <c r="I18" s="309" t="s">
        <v>62</v>
      </c>
      <c r="J18" s="227"/>
      <c r="K18" s="228"/>
      <c r="L18">
        <v>7.8</v>
      </c>
      <c r="M18">
        <v>94.2</v>
      </c>
      <c r="N18">
        <v>16</v>
      </c>
      <c r="O18">
        <v>24.3</v>
      </c>
      <c r="P18">
        <v>90</v>
      </c>
    </row>
    <row r="19" spans="1:16" ht="14.25">
      <c r="A19" s="32" t="s">
        <v>65</v>
      </c>
      <c r="B19" s="227" t="s">
        <v>35</v>
      </c>
      <c r="C19" s="340">
        <v>43324</v>
      </c>
      <c r="D19" s="230">
        <v>0.2590277777777778</v>
      </c>
      <c r="E19" s="227" t="s">
        <v>2089</v>
      </c>
      <c r="F19" s="227" t="s">
        <v>2775</v>
      </c>
      <c r="G19" s="227"/>
      <c r="H19" s="308">
        <v>24.3</v>
      </c>
      <c r="I19" s="309">
        <v>2419.6</v>
      </c>
      <c r="J19" s="227"/>
      <c r="K19" s="228"/>
      <c r="L19">
        <v>7.8</v>
      </c>
      <c r="M19">
        <v>94</v>
      </c>
      <c r="N19">
        <v>16</v>
      </c>
      <c r="O19">
        <v>24.7</v>
      </c>
      <c r="P19">
        <v>90</v>
      </c>
    </row>
    <row r="20" spans="1:16" ht="14.25">
      <c r="A20" s="29"/>
      <c r="B20" s="227" t="s">
        <v>35</v>
      </c>
      <c r="C20" s="340">
        <v>43352</v>
      </c>
      <c r="D20" s="230">
        <v>0.24861111111111112</v>
      </c>
      <c r="E20" s="227" t="s">
        <v>119</v>
      </c>
      <c r="F20" s="227" t="s">
        <v>2776</v>
      </c>
      <c r="G20" s="227"/>
      <c r="H20" s="308">
        <v>37.3</v>
      </c>
      <c r="I20" s="309">
        <v>2419.6</v>
      </c>
      <c r="J20" s="227"/>
      <c r="K20" s="228"/>
      <c r="L20">
        <v>7.6</v>
      </c>
      <c r="M20">
        <v>88.1</v>
      </c>
      <c r="N20">
        <v>5</v>
      </c>
      <c r="O20">
        <v>21.9</v>
      </c>
      <c r="P20">
        <v>120</v>
      </c>
    </row>
    <row r="21" spans="1:16" ht="14.25">
      <c r="A21" s="29"/>
      <c r="B21" s="227" t="s">
        <v>35</v>
      </c>
      <c r="C21" s="340">
        <v>43387</v>
      </c>
      <c r="D21" s="230">
        <v>0.26180555555555557</v>
      </c>
      <c r="E21" s="227" t="s">
        <v>119</v>
      </c>
      <c r="F21" s="227" t="s">
        <v>44</v>
      </c>
      <c r="G21" s="227"/>
      <c r="H21" s="308">
        <v>1986.3</v>
      </c>
      <c r="I21" s="309" t="s">
        <v>2774</v>
      </c>
      <c r="J21" s="227"/>
      <c r="K21" s="228"/>
      <c r="L21">
        <v>9.5</v>
      </c>
      <c r="M21">
        <v>91.2</v>
      </c>
      <c r="N21">
        <v>2.5</v>
      </c>
      <c r="O21">
        <v>12.8</v>
      </c>
      <c r="P21">
        <v>110</v>
      </c>
    </row>
    <row r="22" spans="1:11" ht="14.25">
      <c r="A22" s="32"/>
      <c r="B22" s="227"/>
      <c r="C22" s="340"/>
      <c r="D22" s="230"/>
      <c r="E22" s="227"/>
      <c r="F22" s="227"/>
      <c r="G22" s="227"/>
      <c r="H22" s="308"/>
      <c r="I22" s="309"/>
      <c r="J22" s="227"/>
      <c r="K22" s="228"/>
    </row>
    <row r="23" spans="1:16" ht="14.25">
      <c r="A23" s="20" t="s">
        <v>20</v>
      </c>
      <c r="B23" s="188" t="s">
        <v>35</v>
      </c>
      <c r="C23" s="340">
        <v>43240</v>
      </c>
      <c r="D23" s="30">
        <v>0.27847222222222223</v>
      </c>
      <c r="E23" s="188" t="s">
        <v>42</v>
      </c>
      <c r="F23" s="8" t="s">
        <v>44</v>
      </c>
      <c r="G23" s="8"/>
      <c r="H23" s="23">
        <v>5.2</v>
      </c>
      <c r="I23" s="37">
        <v>248.9</v>
      </c>
      <c r="J23" s="8"/>
      <c r="K23" s="248"/>
      <c r="L23">
        <v>9.7</v>
      </c>
      <c r="M23">
        <v>96.7</v>
      </c>
      <c r="N23">
        <v>17</v>
      </c>
      <c r="O23">
        <v>14.9</v>
      </c>
      <c r="P23">
        <v>64</v>
      </c>
    </row>
    <row r="24" spans="1:16" ht="14.25">
      <c r="A24" s="20"/>
      <c r="B24" s="188" t="s">
        <v>35</v>
      </c>
      <c r="C24" s="340">
        <v>43268</v>
      </c>
      <c r="D24" s="230">
        <v>0.27638888888888885</v>
      </c>
      <c r="E24" s="188" t="s">
        <v>119</v>
      </c>
      <c r="F24" s="8" t="s">
        <v>43</v>
      </c>
      <c r="G24" s="8"/>
      <c r="H24" s="23">
        <v>6.3</v>
      </c>
      <c r="I24" s="37">
        <v>1553.1</v>
      </c>
      <c r="J24" s="8"/>
      <c r="L24">
        <v>8.4</v>
      </c>
      <c r="M24">
        <v>94</v>
      </c>
      <c r="N24">
        <v>17</v>
      </c>
      <c r="O24">
        <v>20.9</v>
      </c>
      <c r="P24">
        <v>100</v>
      </c>
    </row>
    <row r="25" spans="1:16" ht="14.25">
      <c r="A25" s="29"/>
      <c r="B25" s="188" t="s">
        <v>35</v>
      </c>
      <c r="C25" s="340">
        <v>43296</v>
      </c>
      <c r="D25" s="230">
        <v>0.27291666666666664</v>
      </c>
      <c r="E25" s="227" t="s">
        <v>42</v>
      </c>
      <c r="F25" s="227" t="s">
        <v>43</v>
      </c>
      <c r="G25" s="227"/>
      <c r="H25" s="308">
        <v>8.6</v>
      </c>
      <c r="I25" s="309">
        <v>372.4</v>
      </c>
      <c r="J25" s="227"/>
      <c r="L25">
        <v>7.6</v>
      </c>
      <c r="M25">
        <v>92.4</v>
      </c>
      <c r="N25">
        <v>20</v>
      </c>
      <c r="O25">
        <v>24.4</v>
      </c>
      <c r="P25">
        <v>120</v>
      </c>
    </row>
    <row r="26" spans="1:16" ht="14.25">
      <c r="A26" s="32"/>
      <c r="B26" s="188" t="s">
        <v>35</v>
      </c>
      <c r="C26" s="340">
        <v>43324</v>
      </c>
      <c r="D26" s="230">
        <v>0.2826388888888889</v>
      </c>
      <c r="E26" s="227" t="s">
        <v>2089</v>
      </c>
      <c r="F26" s="227" t="s">
        <v>2777</v>
      </c>
      <c r="G26" s="227"/>
      <c r="H26" s="308">
        <v>12.2</v>
      </c>
      <c r="I26" s="309">
        <v>1011.2</v>
      </c>
      <c r="J26" s="227"/>
      <c r="L26">
        <v>7.5</v>
      </c>
      <c r="M26">
        <v>90.3</v>
      </c>
      <c r="N26">
        <v>16</v>
      </c>
      <c r="O26">
        <v>24.5</v>
      </c>
      <c r="P26">
        <v>90</v>
      </c>
    </row>
    <row r="27" spans="1:16" ht="14.25">
      <c r="A27" s="29"/>
      <c r="B27" s="188" t="s">
        <v>35</v>
      </c>
      <c r="C27" s="340">
        <v>43352</v>
      </c>
      <c r="D27" s="230">
        <v>0.26805555555555555</v>
      </c>
      <c r="E27" s="227" t="s">
        <v>119</v>
      </c>
      <c r="F27" s="227" t="s">
        <v>2776</v>
      </c>
      <c r="G27" s="227"/>
      <c r="H27" s="308">
        <v>23.8</v>
      </c>
      <c r="I27" s="309">
        <v>1413.6</v>
      </c>
      <c r="J27" s="227"/>
      <c r="L27">
        <v>7.3</v>
      </c>
      <c r="M27">
        <v>84.1</v>
      </c>
      <c r="N27">
        <v>5.6</v>
      </c>
      <c r="O27">
        <v>22.3</v>
      </c>
      <c r="P27">
        <v>120</v>
      </c>
    </row>
    <row r="28" spans="1:16" ht="14.25">
      <c r="A28" s="29"/>
      <c r="B28" s="188" t="s">
        <v>35</v>
      </c>
      <c r="C28" s="340">
        <v>43387</v>
      </c>
      <c r="D28" s="230">
        <v>0.2777777777777778</v>
      </c>
      <c r="E28" s="227" t="s">
        <v>119</v>
      </c>
      <c r="F28" s="227" t="s">
        <v>44</v>
      </c>
      <c r="G28" s="227"/>
      <c r="H28" s="308">
        <v>1119.9</v>
      </c>
      <c r="I28" s="309" t="s">
        <v>2774</v>
      </c>
      <c r="J28" s="227"/>
      <c r="L28">
        <v>9.3</v>
      </c>
      <c r="M28">
        <v>88.1</v>
      </c>
      <c r="N28">
        <v>6</v>
      </c>
      <c r="O28">
        <v>13</v>
      </c>
      <c r="P28">
        <v>110</v>
      </c>
    </row>
    <row r="29" spans="1:10" ht="14.25">
      <c r="A29" s="29"/>
      <c r="B29" s="188"/>
      <c r="C29" s="340"/>
      <c r="D29" s="230"/>
      <c r="E29" s="227"/>
      <c r="F29" s="227"/>
      <c r="G29" s="227"/>
      <c r="H29" s="308"/>
      <c r="I29" s="309"/>
      <c r="J29" s="227"/>
    </row>
    <row r="30" spans="1:10" ht="14.25">
      <c r="A30" s="29"/>
      <c r="B30" s="188"/>
      <c r="C30" s="340"/>
      <c r="D30" s="230"/>
      <c r="E30" s="227"/>
      <c r="F30" s="227"/>
      <c r="G30" s="227"/>
      <c r="H30" s="308"/>
      <c r="I30" s="309"/>
      <c r="J30" s="227"/>
    </row>
    <row r="31" spans="1:16" ht="27">
      <c r="A31" s="20" t="s">
        <v>56</v>
      </c>
      <c r="B31" s="188" t="s">
        <v>35</v>
      </c>
      <c r="C31" s="340">
        <v>43240</v>
      </c>
      <c r="D31" s="30">
        <v>0.2916666666666667</v>
      </c>
      <c r="E31" s="188" t="s">
        <v>42</v>
      </c>
      <c r="F31" s="8" t="s">
        <v>44</v>
      </c>
      <c r="G31" s="8"/>
      <c r="H31" s="23">
        <v>5.2</v>
      </c>
      <c r="I31" s="37">
        <v>218.7</v>
      </c>
      <c r="J31" s="188"/>
      <c r="K31" s="248"/>
      <c r="L31">
        <v>10.2</v>
      </c>
      <c r="M31">
        <v>100.1</v>
      </c>
      <c r="N31">
        <v>16</v>
      </c>
      <c r="O31">
        <v>14.7</v>
      </c>
      <c r="P31">
        <v>66</v>
      </c>
    </row>
    <row r="32" spans="1:16" ht="14.25">
      <c r="A32" s="32"/>
      <c r="B32" s="188" t="s">
        <v>35</v>
      </c>
      <c r="C32" s="340">
        <v>43268</v>
      </c>
      <c r="D32" s="230">
        <v>0.2847222222222222</v>
      </c>
      <c r="E32" s="227" t="s">
        <v>119</v>
      </c>
      <c r="F32" s="227" t="s">
        <v>43</v>
      </c>
      <c r="G32" s="227"/>
      <c r="H32" s="308">
        <v>13.5</v>
      </c>
      <c r="I32" s="309">
        <v>1046.2</v>
      </c>
      <c r="J32" s="227"/>
      <c r="K32" s="228"/>
      <c r="L32">
        <v>8.3</v>
      </c>
      <c r="M32">
        <v>92.9</v>
      </c>
      <c r="N32">
        <v>16</v>
      </c>
      <c r="O32">
        <v>21.1</v>
      </c>
      <c r="P32">
        <v>99</v>
      </c>
    </row>
    <row r="33" spans="1:16" ht="14.25">
      <c r="A33" s="29"/>
      <c r="B33" s="188" t="s">
        <v>35</v>
      </c>
      <c r="C33" s="340">
        <v>43296</v>
      </c>
      <c r="D33" s="230">
        <v>0.28125</v>
      </c>
      <c r="E33" s="227" t="s">
        <v>42</v>
      </c>
      <c r="F33" s="227" t="s">
        <v>43</v>
      </c>
      <c r="G33" s="227"/>
      <c r="H33" s="308">
        <v>193.5</v>
      </c>
      <c r="I33" s="309">
        <v>829.7</v>
      </c>
      <c r="J33" s="227"/>
      <c r="K33" s="228"/>
      <c r="L33">
        <v>7.7</v>
      </c>
      <c r="M33">
        <v>93.2</v>
      </c>
      <c r="N33">
        <v>18</v>
      </c>
      <c r="O33">
        <v>24.9</v>
      </c>
      <c r="P33">
        <v>120</v>
      </c>
    </row>
    <row r="34" spans="1:16" ht="42.75">
      <c r="A34" s="29"/>
      <c r="B34" s="188" t="s">
        <v>35</v>
      </c>
      <c r="C34" s="340">
        <v>43324</v>
      </c>
      <c r="D34" s="230">
        <v>0.2916666666666667</v>
      </c>
      <c r="E34" s="227" t="s">
        <v>2089</v>
      </c>
      <c r="F34" s="227" t="s">
        <v>2778</v>
      </c>
      <c r="G34" s="227"/>
      <c r="H34" s="308">
        <v>18.9</v>
      </c>
      <c r="I34" s="309">
        <v>1299.7</v>
      </c>
      <c r="J34" s="227"/>
      <c r="K34" s="228" t="s">
        <v>2779</v>
      </c>
      <c r="L34">
        <v>8.2</v>
      </c>
      <c r="M34">
        <v>98.7</v>
      </c>
      <c r="N34">
        <v>17</v>
      </c>
      <c r="O34">
        <v>24.6</v>
      </c>
      <c r="P34">
        <v>90</v>
      </c>
    </row>
    <row r="35" spans="1:16" ht="14.25">
      <c r="A35" s="29"/>
      <c r="B35" s="188" t="s">
        <v>35</v>
      </c>
      <c r="C35" s="340">
        <v>43352</v>
      </c>
      <c r="D35" s="230">
        <v>0.2777777777777778</v>
      </c>
      <c r="E35" s="227" t="s">
        <v>119</v>
      </c>
      <c r="F35" s="227" t="s">
        <v>2776</v>
      </c>
      <c r="G35" s="227"/>
      <c r="H35" s="308">
        <v>27.9</v>
      </c>
      <c r="I35" s="309">
        <v>1046.2</v>
      </c>
      <c r="J35" s="227"/>
      <c r="K35" s="228"/>
      <c r="L35">
        <v>7.9</v>
      </c>
      <c r="M35">
        <v>90.8</v>
      </c>
      <c r="N35">
        <v>5.4</v>
      </c>
      <c r="O35">
        <v>22.9</v>
      </c>
      <c r="P35">
        <v>120</v>
      </c>
    </row>
    <row r="36" spans="1:16" ht="14.25">
      <c r="A36" s="29"/>
      <c r="B36" s="188" t="s">
        <v>35</v>
      </c>
      <c r="C36" s="340">
        <v>43387</v>
      </c>
      <c r="D36" s="230">
        <v>0.28750000000000003</v>
      </c>
      <c r="E36" s="227" t="s">
        <v>2780</v>
      </c>
      <c r="F36" s="227" t="s">
        <v>44</v>
      </c>
      <c r="G36" s="227"/>
      <c r="H36" s="308">
        <v>727</v>
      </c>
      <c r="I36" s="309" t="s">
        <v>2774</v>
      </c>
      <c r="J36" s="227"/>
      <c r="K36" s="228"/>
      <c r="L36">
        <v>10</v>
      </c>
      <c r="M36">
        <v>95.7</v>
      </c>
      <c r="N36">
        <v>2</v>
      </c>
      <c r="O36">
        <v>13.2</v>
      </c>
      <c r="P36">
        <v>110</v>
      </c>
    </row>
    <row r="37" spans="1:16" ht="14.25">
      <c r="A37" s="32" t="s">
        <v>2571</v>
      </c>
      <c r="B37" s="188" t="s">
        <v>35</v>
      </c>
      <c r="C37" s="340">
        <v>43387</v>
      </c>
      <c r="D37" s="230">
        <v>0.28750000000000003</v>
      </c>
      <c r="E37" s="227" t="s">
        <v>2780</v>
      </c>
      <c r="F37" s="227" t="s">
        <v>44</v>
      </c>
      <c r="G37" s="227"/>
      <c r="H37" s="308">
        <v>648.8</v>
      </c>
      <c r="I37" s="309" t="s">
        <v>2774</v>
      </c>
      <c r="J37" s="227"/>
      <c r="K37" s="228"/>
      <c r="L37">
        <v>10</v>
      </c>
      <c r="M37">
        <v>95.8</v>
      </c>
      <c r="N37">
        <v>3</v>
      </c>
      <c r="O37">
        <v>13.1</v>
      </c>
      <c r="P37">
        <v>110</v>
      </c>
    </row>
    <row r="38" spans="1:11" ht="14.25">
      <c r="A38" s="29"/>
      <c r="B38" s="188"/>
      <c r="C38" s="340"/>
      <c r="D38" s="230"/>
      <c r="E38" s="310"/>
      <c r="F38" s="227"/>
      <c r="G38" s="227"/>
      <c r="H38" s="308"/>
      <c r="I38" s="309"/>
      <c r="J38" s="227"/>
      <c r="K38" s="228"/>
    </row>
    <row r="39" spans="1:16" ht="33.75" customHeight="1">
      <c r="A39" s="20" t="s">
        <v>23</v>
      </c>
      <c r="B39" s="188" t="s">
        <v>35</v>
      </c>
      <c r="C39" s="340">
        <v>43240</v>
      </c>
      <c r="D39" s="30">
        <v>0.30972222222222223</v>
      </c>
      <c r="E39" s="188" t="s">
        <v>42</v>
      </c>
      <c r="F39" s="188" t="s">
        <v>1948</v>
      </c>
      <c r="G39" s="188"/>
      <c r="H39" s="23">
        <v>6.3</v>
      </c>
      <c r="I39" s="37">
        <v>228.2</v>
      </c>
      <c r="J39" s="8"/>
      <c r="K39" t="s">
        <v>2781</v>
      </c>
      <c r="L39">
        <v>9.82</v>
      </c>
      <c r="M39">
        <v>97.9</v>
      </c>
      <c r="N39">
        <v>14</v>
      </c>
      <c r="O39">
        <v>14.9</v>
      </c>
      <c r="P39">
        <v>67</v>
      </c>
    </row>
    <row r="40" spans="1:16" ht="28.5">
      <c r="A40" s="29"/>
      <c r="B40" s="188" t="s">
        <v>35</v>
      </c>
      <c r="C40" s="340">
        <v>43268</v>
      </c>
      <c r="D40" s="230">
        <v>0.3</v>
      </c>
      <c r="E40" s="227" t="s">
        <v>119</v>
      </c>
      <c r="F40" s="227" t="s">
        <v>43</v>
      </c>
      <c r="G40" s="227"/>
      <c r="H40" s="308">
        <v>15.8</v>
      </c>
      <c r="I40" s="309">
        <v>1046.2</v>
      </c>
      <c r="J40" s="227"/>
      <c r="K40" s="228" t="s">
        <v>2782</v>
      </c>
      <c r="L40">
        <v>8.3</v>
      </c>
      <c r="M40">
        <v>94.5</v>
      </c>
      <c r="N40">
        <v>17</v>
      </c>
      <c r="O40">
        <v>21</v>
      </c>
      <c r="P40">
        <v>99</v>
      </c>
    </row>
    <row r="41" spans="1:16" ht="14.25">
      <c r="A41" s="32" t="s">
        <v>57</v>
      </c>
      <c r="B41" s="188" t="s">
        <v>35</v>
      </c>
      <c r="C41" s="340">
        <v>43268</v>
      </c>
      <c r="D41" s="230">
        <v>0.3</v>
      </c>
      <c r="E41" s="227" t="s">
        <v>119</v>
      </c>
      <c r="F41" s="227" t="s">
        <v>43</v>
      </c>
      <c r="G41" s="227"/>
      <c r="H41" s="308">
        <v>16</v>
      </c>
      <c r="I41" s="309">
        <v>980.4</v>
      </c>
      <c r="J41" s="227"/>
      <c r="K41" s="228"/>
      <c r="L41">
        <v>8.5</v>
      </c>
      <c r="M41">
        <v>94.2</v>
      </c>
      <c r="N41">
        <v>18</v>
      </c>
      <c r="O41">
        <v>21.6</v>
      </c>
      <c r="P41">
        <v>99</v>
      </c>
    </row>
    <row r="42" spans="1:16" ht="14.25">
      <c r="A42" s="29"/>
      <c r="B42" s="188" t="s">
        <v>35</v>
      </c>
      <c r="C42" s="340">
        <v>43296</v>
      </c>
      <c r="D42" s="230">
        <v>0.3</v>
      </c>
      <c r="E42" s="227" t="s">
        <v>42</v>
      </c>
      <c r="F42" s="227" t="s">
        <v>2729</v>
      </c>
      <c r="G42" s="227"/>
      <c r="H42" s="308">
        <v>193.5</v>
      </c>
      <c r="I42" s="309">
        <v>829.7</v>
      </c>
      <c r="J42" s="227"/>
      <c r="K42" s="228" t="s">
        <v>2783</v>
      </c>
      <c r="L42">
        <v>7.6</v>
      </c>
      <c r="M42">
        <v>90.1</v>
      </c>
      <c r="N42">
        <v>20</v>
      </c>
      <c r="O42">
        <v>24.8</v>
      </c>
      <c r="P42">
        <v>120</v>
      </c>
    </row>
    <row r="43" spans="1:16" ht="14.25">
      <c r="A43" s="29"/>
      <c r="B43" s="188" t="s">
        <v>35</v>
      </c>
      <c r="C43" s="340">
        <v>43324</v>
      </c>
      <c r="D43" s="230">
        <v>0.3090277777777778</v>
      </c>
      <c r="E43" s="227" t="s">
        <v>2089</v>
      </c>
      <c r="F43" s="227" t="s">
        <v>2778</v>
      </c>
      <c r="G43" s="227"/>
      <c r="H43" s="308">
        <v>32.7</v>
      </c>
      <c r="I43" s="309">
        <v>1299.7</v>
      </c>
      <c r="J43" s="227"/>
      <c r="K43" s="228"/>
      <c r="L43">
        <v>7.9</v>
      </c>
      <c r="M43">
        <v>94.6</v>
      </c>
      <c r="N43">
        <v>17</v>
      </c>
      <c r="O43">
        <v>24.5</v>
      </c>
      <c r="P43">
        <v>90</v>
      </c>
    </row>
    <row r="44" spans="1:16" ht="14.25">
      <c r="A44" s="29"/>
      <c r="B44" s="188" t="s">
        <v>35</v>
      </c>
      <c r="C44" s="340">
        <v>43352</v>
      </c>
      <c r="D44" s="230">
        <v>0.29583333333333334</v>
      </c>
      <c r="E44" s="227" t="s">
        <v>119</v>
      </c>
      <c r="F44" s="227" t="s">
        <v>2776</v>
      </c>
      <c r="G44" s="227"/>
      <c r="H44" s="308">
        <v>24.1</v>
      </c>
      <c r="I44" s="309">
        <v>2419.6</v>
      </c>
      <c r="J44" s="227"/>
      <c r="K44" s="228" t="s">
        <v>2784</v>
      </c>
      <c r="L44">
        <v>7.6</v>
      </c>
      <c r="M44">
        <v>88.2</v>
      </c>
      <c r="N44">
        <v>16</v>
      </c>
      <c r="O44">
        <v>22.3</v>
      </c>
      <c r="P44">
        <v>120</v>
      </c>
    </row>
    <row r="45" spans="1:16" ht="14.25">
      <c r="A45" s="29"/>
      <c r="B45" s="188" t="s">
        <v>35</v>
      </c>
      <c r="C45" s="340">
        <v>43387</v>
      </c>
      <c r="D45" s="230">
        <v>0.30833333333333335</v>
      </c>
      <c r="E45" s="227" t="s">
        <v>2780</v>
      </c>
      <c r="F45" s="227" t="s">
        <v>44</v>
      </c>
      <c r="G45" s="227"/>
      <c r="H45" s="308">
        <v>866.4</v>
      </c>
      <c r="I45" s="309" t="s">
        <v>2774</v>
      </c>
      <c r="J45" s="227"/>
      <c r="K45" s="228" t="s">
        <v>2785</v>
      </c>
      <c r="L45">
        <v>9.8</v>
      </c>
      <c r="M45">
        <v>93.1</v>
      </c>
      <c r="N45">
        <v>2</v>
      </c>
      <c r="O45">
        <v>13.2</v>
      </c>
      <c r="P45">
        <v>110</v>
      </c>
    </row>
    <row r="46" spans="1:11" ht="14.25">
      <c r="A46" s="29"/>
      <c r="B46" s="8"/>
      <c r="C46" s="340"/>
      <c r="D46" s="230"/>
      <c r="E46" s="227"/>
      <c r="F46" s="227"/>
      <c r="G46" s="227"/>
      <c r="H46" s="308"/>
      <c r="I46" s="309"/>
      <c r="J46" s="227"/>
      <c r="K46" s="228"/>
    </row>
    <row r="47" spans="1:16" ht="27">
      <c r="A47" s="20" t="s">
        <v>21</v>
      </c>
      <c r="B47" s="188" t="s">
        <v>36</v>
      </c>
      <c r="C47" s="340">
        <v>43240</v>
      </c>
      <c r="D47" s="30">
        <v>0.3125</v>
      </c>
      <c r="E47" s="188" t="s">
        <v>42</v>
      </c>
      <c r="F47" s="8" t="s">
        <v>43</v>
      </c>
      <c r="G47" s="8"/>
      <c r="H47" s="23">
        <v>11</v>
      </c>
      <c r="I47" s="37">
        <v>547.5</v>
      </c>
      <c r="J47" s="8"/>
      <c r="K47" s="248"/>
      <c r="L47">
        <v>10.4</v>
      </c>
      <c r="M47">
        <v>100.7</v>
      </c>
      <c r="N47" s="311" t="s">
        <v>149</v>
      </c>
      <c r="O47">
        <v>15</v>
      </c>
      <c r="P47">
        <v>70</v>
      </c>
    </row>
    <row r="48" spans="1:16" ht="14.25">
      <c r="A48" s="32" t="s">
        <v>37</v>
      </c>
      <c r="B48" s="188" t="s">
        <v>36</v>
      </c>
      <c r="C48" s="340">
        <v>43240</v>
      </c>
      <c r="D48" s="230">
        <v>0.3125</v>
      </c>
      <c r="E48" s="227" t="s">
        <v>42</v>
      </c>
      <c r="F48" s="227" t="s">
        <v>43</v>
      </c>
      <c r="G48" s="227"/>
      <c r="H48" s="308">
        <v>23.3</v>
      </c>
      <c r="I48" s="309">
        <v>228.2</v>
      </c>
      <c r="J48" s="227"/>
      <c r="K48" s="228"/>
      <c r="L48">
        <v>10.4</v>
      </c>
      <c r="M48">
        <v>100.7</v>
      </c>
      <c r="N48" s="39" t="s">
        <v>149</v>
      </c>
      <c r="O48">
        <v>15</v>
      </c>
      <c r="P48">
        <v>70</v>
      </c>
    </row>
    <row r="49" spans="1:16" ht="14.25">
      <c r="A49" s="29"/>
      <c r="B49" s="188" t="s">
        <v>36</v>
      </c>
      <c r="C49" s="340">
        <v>43268</v>
      </c>
      <c r="D49" s="230">
        <v>0.3125</v>
      </c>
      <c r="E49" s="227" t="s">
        <v>119</v>
      </c>
      <c r="F49" s="227"/>
      <c r="G49" s="227"/>
      <c r="H49" s="308">
        <v>16</v>
      </c>
      <c r="I49" s="309">
        <v>1046.2</v>
      </c>
      <c r="J49" s="227"/>
      <c r="K49" s="228"/>
      <c r="L49">
        <v>9</v>
      </c>
      <c r="M49">
        <v>100.6</v>
      </c>
      <c r="N49" s="39" t="s">
        <v>2786</v>
      </c>
      <c r="O49">
        <v>21</v>
      </c>
      <c r="P49">
        <v>100</v>
      </c>
    </row>
    <row r="50" spans="1:16" ht="14.25">
      <c r="A50" s="17"/>
      <c r="B50" s="188" t="s">
        <v>36</v>
      </c>
      <c r="C50" s="340">
        <v>43296</v>
      </c>
      <c r="D50" s="230">
        <v>0.2569444444444445</v>
      </c>
      <c r="E50" s="227" t="s">
        <v>42</v>
      </c>
      <c r="F50" s="227"/>
      <c r="G50" s="227"/>
      <c r="H50" s="308">
        <v>21.6</v>
      </c>
      <c r="I50" s="309">
        <v>691</v>
      </c>
      <c r="J50" s="227"/>
      <c r="K50" s="228"/>
      <c r="L50">
        <v>7.5</v>
      </c>
      <c r="M50">
        <v>92.2</v>
      </c>
      <c r="N50" s="39" t="s">
        <v>2787</v>
      </c>
      <c r="O50">
        <v>24.5</v>
      </c>
      <c r="P50">
        <v>110</v>
      </c>
    </row>
    <row r="51" spans="1:16" ht="14.25">
      <c r="A51" s="32"/>
      <c r="B51" s="188" t="s">
        <v>36</v>
      </c>
      <c r="C51" s="340">
        <v>43324</v>
      </c>
      <c r="D51" s="230">
        <v>0.2972222222222222</v>
      </c>
      <c r="E51" s="227" t="s">
        <v>63</v>
      </c>
      <c r="F51" s="227" t="s">
        <v>43</v>
      </c>
      <c r="G51" s="227"/>
      <c r="H51" s="308">
        <v>26.2</v>
      </c>
      <c r="I51" s="309">
        <v>1986.3</v>
      </c>
      <c r="J51" s="227"/>
      <c r="K51" s="228"/>
      <c r="L51">
        <v>7.6</v>
      </c>
      <c r="M51">
        <v>91.4</v>
      </c>
      <c r="N51" s="39" t="s">
        <v>2788</v>
      </c>
      <c r="O51">
        <v>25</v>
      </c>
      <c r="P51">
        <v>83</v>
      </c>
    </row>
    <row r="52" spans="1:16" ht="14.25">
      <c r="A52" s="29"/>
      <c r="B52" s="188" t="s">
        <v>36</v>
      </c>
      <c r="C52" s="340">
        <v>43352</v>
      </c>
      <c r="D52" s="230">
        <v>0.3159722222222222</v>
      </c>
      <c r="E52" s="227" t="s">
        <v>119</v>
      </c>
      <c r="F52" s="227"/>
      <c r="G52" s="227"/>
      <c r="H52" s="308">
        <v>26.6</v>
      </c>
      <c r="I52" s="309">
        <v>1413.6</v>
      </c>
      <c r="J52" s="227"/>
      <c r="K52" s="228"/>
      <c r="L52">
        <v>8.2</v>
      </c>
      <c r="M52">
        <v>94.4</v>
      </c>
      <c r="N52" s="39" t="s">
        <v>2789</v>
      </c>
      <c r="O52">
        <v>22</v>
      </c>
      <c r="P52">
        <v>107</v>
      </c>
    </row>
    <row r="53" spans="1:16" ht="14.25">
      <c r="A53" s="20"/>
      <c r="B53" s="188" t="s">
        <v>36</v>
      </c>
      <c r="C53" s="340">
        <v>43387</v>
      </c>
      <c r="D53" s="230">
        <v>0.31319444444444444</v>
      </c>
      <c r="E53" s="227" t="s">
        <v>119</v>
      </c>
      <c r="F53" s="227"/>
      <c r="G53" s="227"/>
      <c r="H53" s="308">
        <v>727</v>
      </c>
      <c r="I53" s="309" t="s">
        <v>2774</v>
      </c>
      <c r="J53" s="227"/>
      <c r="K53" s="228"/>
      <c r="L53">
        <v>10</v>
      </c>
      <c r="M53">
        <v>95.1</v>
      </c>
      <c r="N53" s="39" t="s">
        <v>2790</v>
      </c>
      <c r="O53">
        <v>12.8</v>
      </c>
      <c r="P53">
        <v>104</v>
      </c>
    </row>
    <row r="54" spans="1:14" ht="14.25">
      <c r="A54" s="17"/>
      <c r="B54" s="227"/>
      <c r="C54" s="340"/>
      <c r="D54" s="230"/>
      <c r="E54" s="227"/>
      <c r="F54" s="227"/>
      <c r="G54" s="227"/>
      <c r="H54" s="308"/>
      <c r="I54" s="309"/>
      <c r="J54" s="227"/>
      <c r="K54" s="228"/>
      <c r="N54" s="39"/>
    </row>
    <row r="55" spans="1:16" ht="27">
      <c r="A55" s="20" t="s">
        <v>22</v>
      </c>
      <c r="B55" s="188" t="s">
        <v>36</v>
      </c>
      <c r="C55" s="340">
        <v>43240</v>
      </c>
      <c r="D55" s="30">
        <v>0.2951388888888889</v>
      </c>
      <c r="E55" s="188" t="s">
        <v>42</v>
      </c>
      <c r="F55" s="227" t="s">
        <v>2791</v>
      </c>
      <c r="G55" s="8"/>
      <c r="H55" s="23">
        <v>23.3</v>
      </c>
      <c r="I55" s="37">
        <v>387.3</v>
      </c>
      <c r="J55" s="8"/>
      <c r="L55">
        <v>10.4</v>
      </c>
      <c r="M55">
        <v>103.6</v>
      </c>
      <c r="N55" s="311" t="s">
        <v>149</v>
      </c>
      <c r="O55">
        <v>15</v>
      </c>
      <c r="P55">
        <v>78</v>
      </c>
    </row>
    <row r="56" spans="1:16" ht="14.25">
      <c r="A56" s="29"/>
      <c r="B56" s="188" t="s">
        <v>36</v>
      </c>
      <c r="C56" s="340">
        <v>43268</v>
      </c>
      <c r="D56" s="230">
        <v>0.2986111111111111</v>
      </c>
      <c r="E56" s="227" t="s">
        <v>119</v>
      </c>
      <c r="F56" s="227" t="s">
        <v>58</v>
      </c>
      <c r="G56" s="227"/>
      <c r="H56" s="308">
        <v>18.1</v>
      </c>
      <c r="I56" s="309">
        <v>920.8</v>
      </c>
      <c r="J56" s="227"/>
      <c r="K56" s="228"/>
      <c r="L56">
        <v>9.1</v>
      </c>
      <c r="M56">
        <v>102</v>
      </c>
      <c r="N56" s="39" t="s">
        <v>2722</v>
      </c>
      <c r="O56">
        <v>21.3</v>
      </c>
      <c r="P56">
        <v>101</v>
      </c>
    </row>
    <row r="57" spans="1:16" ht="14.25">
      <c r="A57" s="29"/>
      <c r="B57" s="188" t="s">
        <v>36</v>
      </c>
      <c r="C57" s="340">
        <v>43296</v>
      </c>
      <c r="D57" s="230">
        <v>0.24305555555555555</v>
      </c>
      <c r="E57" s="227" t="s">
        <v>42</v>
      </c>
      <c r="F57" s="227" t="s">
        <v>58</v>
      </c>
      <c r="G57" s="227"/>
      <c r="H57" s="308">
        <v>50.4</v>
      </c>
      <c r="I57" s="309" t="s">
        <v>62</v>
      </c>
      <c r="J57" s="227"/>
      <c r="K57" s="228"/>
      <c r="L57">
        <v>7.9</v>
      </c>
      <c r="M57">
        <v>95.3</v>
      </c>
      <c r="N57" s="39" t="s">
        <v>2787</v>
      </c>
      <c r="O57">
        <v>24.6</v>
      </c>
      <c r="P57">
        <v>108</v>
      </c>
    </row>
    <row r="58" spans="1:16" ht="42.75">
      <c r="A58" s="29"/>
      <c r="B58" s="188" t="s">
        <v>36</v>
      </c>
      <c r="C58" s="340">
        <v>43324</v>
      </c>
      <c r="D58" s="230">
        <v>0.2881944444444445</v>
      </c>
      <c r="E58" s="227" t="s">
        <v>63</v>
      </c>
      <c r="F58" s="227" t="s">
        <v>2792</v>
      </c>
      <c r="G58" s="227"/>
      <c r="H58" s="308">
        <v>46.4</v>
      </c>
      <c r="I58" s="309"/>
      <c r="J58" s="227"/>
      <c r="K58" s="228" t="s">
        <v>2793</v>
      </c>
      <c r="L58">
        <v>7.7</v>
      </c>
      <c r="M58">
        <v>93.3</v>
      </c>
      <c r="N58" s="39" t="s">
        <v>2788</v>
      </c>
      <c r="O58">
        <v>25</v>
      </c>
      <c r="P58">
        <v>85</v>
      </c>
    </row>
    <row r="59" spans="1:16" ht="14.25">
      <c r="A59" s="29"/>
      <c r="B59" s="188" t="s">
        <v>36</v>
      </c>
      <c r="C59" s="340">
        <v>43352</v>
      </c>
      <c r="D59" s="230">
        <v>0.3020833333333333</v>
      </c>
      <c r="E59" s="227" t="s">
        <v>119</v>
      </c>
      <c r="F59" s="227" t="s">
        <v>2794</v>
      </c>
      <c r="G59" s="227"/>
      <c r="H59" s="308">
        <v>66.3</v>
      </c>
      <c r="I59" s="309">
        <v>1413.6</v>
      </c>
      <c r="J59" s="227"/>
      <c r="K59" s="228"/>
      <c r="L59">
        <v>8.2</v>
      </c>
      <c r="M59">
        <v>94.3</v>
      </c>
      <c r="N59" s="39" t="s">
        <v>2789</v>
      </c>
      <c r="O59">
        <v>22</v>
      </c>
      <c r="P59">
        <v>106</v>
      </c>
    </row>
    <row r="60" spans="1:16" ht="14.25">
      <c r="A60" s="29"/>
      <c r="B60" s="188" t="s">
        <v>36</v>
      </c>
      <c r="C60" s="340">
        <v>43387</v>
      </c>
      <c r="D60" s="230">
        <v>0.3</v>
      </c>
      <c r="E60" s="227" t="s">
        <v>119</v>
      </c>
      <c r="F60" s="227" t="s">
        <v>58</v>
      </c>
      <c r="G60" s="227"/>
      <c r="H60" s="308">
        <v>1986.3</v>
      </c>
      <c r="I60" s="309" t="s">
        <v>2774</v>
      </c>
      <c r="J60" s="227"/>
      <c r="K60" s="228"/>
      <c r="L60">
        <v>10.9</v>
      </c>
      <c r="M60">
        <v>104.5</v>
      </c>
      <c r="N60" s="39" t="s">
        <v>2790</v>
      </c>
      <c r="O60">
        <v>13.4</v>
      </c>
      <c r="P60">
        <v>125</v>
      </c>
    </row>
    <row r="61" spans="1:14" ht="15" customHeight="1">
      <c r="A61" s="52"/>
      <c r="B61" s="188"/>
      <c r="C61" s="340"/>
      <c r="D61" s="230"/>
      <c r="E61" s="227"/>
      <c r="F61" s="8"/>
      <c r="G61" s="8"/>
      <c r="H61" s="23"/>
      <c r="I61" s="37"/>
      <c r="J61" s="8"/>
      <c r="K61" s="248"/>
      <c r="N61" s="39"/>
    </row>
    <row r="62" spans="1:14" ht="15" customHeight="1">
      <c r="A62" s="52"/>
      <c r="B62" s="188"/>
      <c r="C62" s="340"/>
      <c r="D62" s="230"/>
      <c r="E62" s="227"/>
      <c r="F62" s="8"/>
      <c r="G62" s="8"/>
      <c r="H62" s="23"/>
      <c r="I62" s="37"/>
      <c r="J62" s="8"/>
      <c r="K62" s="248"/>
      <c r="N62" s="39"/>
    </row>
    <row r="63" spans="1:16" ht="15" customHeight="1">
      <c r="A63" s="20" t="s">
        <v>24</v>
      </c>
      <c r="B63" s="188" t="s">
        <v>36</v>
      </c>
      <c r="C63" s="340">
        <v>43240</v>
      </c>
      <c r="D63" s="230">
        <v>0.2743055555555555</v>
      </c>
      <c r="E63" s="188" t="s">
        <v>42</v>
      </c>
      <c r="F63" s="8" t="s">
        <v>43</v>
      </c>
      <c r="G63" s="8"/>
      <c r="H63" s="23">
        <v>5.2</v>
      </c>
      <c r="I63" s="37">
        <v>137.4</v>
      </c>
      <c r="J63" s="8"/>
      <c r="K63" s="248"/>
      <c r="L63">
        <v>10</v>
      </c>
      <c r="M63">
        <v>99.5</v>
      </c>
      <c r="N63" s="311" t="s">
        <v>149</v>
      </c>
      <c r="O63">
        <v>15</v>
      </c>
      <c r="P63">
        <v>66</v>
      </c>
    </row>
    <row r="64" spans="1:16" ht="15" customHeight="1">
      <c r="A64" s="20"/>
      <c r="B64" s="188" t="s">
        <v>36</v>
      </c>
      <c r="C64" s="340">
        <v>43268</v>
      </c>
      <c r="D64" s="30">
        <v>0.28125</v>
      </c>
      <c r="E64" s="8" t="s">
        <v>119</v>
      </c>
      <c r="F64" s="8"/>
      <c r="G64" s="8"/>
      <c r="H64" s="23">
        <v>23.1</v>
      </c>
      <c r="I64" s="37" t="s">
        <v>62</v>
      </c>
      <c r="J64" s="8"/>
      <c r="L64">
        <v>8.8</v>
      </c>
      <c r="M64">
        <v>100.5</v>
      </c>
      <c r="N64" s="39" t="s">
        <v>2722</v>
      </c>
      <c r="O64">
        <v>22</v>
      </c>
      <c r="P64">
        <v>125</v>
      </c>
    </row>
    <row r="65" spans="1:16" ht="13.5" customHeight="1">
      <c r="A65" s="20"/>
      <c r="B65" s="188" t="s">
        <v>36</v>
      </c>
      <c r="C65" s="340">
        <v>43296</v>
      </c>
      <c r="D65" s="30">
        <v>0.22916666666666666</v>
      </c>
      <c r="E65" s="8" t="s">
        <v>42</v>
      </c>
      <c r="F65" s="8"/>
      <c r="G65" s="8"/>
      <c r="H65" s="23">
        <v>19.9</v>
      </c>
      <c r="I65" s="37" t="s">
        <v>62</v>
      </c>
      <c r="J65" s="8"/>
      <c r="L65">
        <v>6.8</v>
      </c>
      <c r="M65">
        <v>81.4</v>
      </c>
      <c r="N65" s="39" t="s">
        <v>2787</v>
      </c>
      <c r="O65">
        <v>24.3</v>
      </c>
      <c r="P65">
        <v>144</v>
      </c>
    </row>
    <row r="66" spans="1:16" ht="15" customHeight="1">
      <c r="A66" s="20"/>
      <c r="B66" s="188" t="s">
        <v>36</v>
      </c>
      <c r="C66" s="340">
        <v>43324</v>
      </c>
      <c r="D66" s="30">
        <v>0.2743055555555555</v>
      </c>
      <c r="E66" s="8" t="s">
        <v>63</v>
      </c>
      <c r="F66" s="8" t="s">
        <v>43</v>
      </c>
      <c r="G66" s="8"/>
      <c r="H66" s="23">
        <v>29.5</v>
      </c>
      <c r="I66" s="37">
        <v>2419.6</v>
      </c>
      <c r="J66" s="8"/>
      <c r="L66">
        <v>7.4</v>
      </c>
      <c r="M66">
        <v>88.8</v>
      </c>
      <c r="N66" s="39" t="s">
        <v>2788</v>
      </c>
      <c r="O66">
        <v>24.5</v>
      </c>
      <c r="P66">
        <v>88</v>
      </c>
    </row>
    <row r="67" spans="1:16" ht="15" customHeight="1">
      <c r="A67" s="20"/>
      <c r="B67" s="188" t="s">
        <v>36</v>
      </c>
      <c r="C67" s="340">
        <v>43352</v>
      </c>
      <c r="D67" s="30">
        <v>0.28194444444444444</v>
      </c>
      <c r="E67" s="8" t="s">
        <v>119</v>
      </c>
      <c r="F67" s="8"/>
      <c r="G67" s="8"/>
      <c r="H67" s="23">
        <v>28.8</v>
      </c>
      <c r="I67" s="37">
        <v>2419.6</v>
      </c>
      <c r="J67" s="8"/>
      <c r="L67">
        <v>7.9</v>
      </c>
      <c r="M67">
        <v>89.7</v>
      </c>
      <c r="N67" s="39" t="s">
        <v>2789</v>
      </c>
      <c r="O67">
        <v>22</v>
      </c>
      <c r="P67">
        <v>104</v>
      </c>
    </row>
    <row r="68" spans="1:16" ht="15" customHeight="1">
      <c r="A68" s="52" t="s">
        <v>38</v>
      </c>
      <c r="B68" s="188" t="s">
        <v>36</v>
      </c>
      <c r="C68" s="340">
        <v>43352</v>
      </c>
      <c r="D68" s="30">
        <v>0.28194444444444444</v>
      </c>
      <c r="E68" s="8" t="s">
        <v>119</v>
      </c>
      <c r="F68" s="8"/>
      <c r="G68" s="8"/>
      <c r="H68" s="23">
        <v>62.4</v>
      </c>
      <c r="I68" s="37" t="s">
        <v>62</v>
      </c>
      <c r="J68" s="8"/>
      <c r="L68">
        <v>7.9</v>
      </c>
      <c r="M68">
        <v>89.7</v>
      </c>
      <c r="N68" s="39" t="s">
        <v>2789</v>
      </c>
      <c r="O68">
        <v>22</v>
      </c>
      <c r="P68">
        <v>104</v>
      </c>
    </row>
    <row r="69" spans="1:16" ht="22.5" customHeight="1">
      <c r="A69" s="20"/>
      <c r="B69" s="188" t="s">
        <v>36</v>
      </c>
      <c r="C69" s="340">
        <v>43387</v>
      </c>
      <c r="D69" s="30">
        <v>0.28541666666666665</v>
      </c>
      <c r="E69" s="8" t="s">
        <v>119</v>
      </c>
      <c r="F69" s="8" t="s">
        <v>16</v>
      </c>
      <c r="G69" s="8"/>
      <c r="H69" s="23">
        <v>866.4</v>
      </c>
      <c r="I69" s="37" t="s">
        <v>2774</v>
      </c>
      <c r="J69" s="8"/>
      <c r="L69">
        <v>10.4</v>
      </c>
      <c r="M69">
        <v>99.4</v>
      </c>
      <c r="N69" s="39" t="s">
        <v>2790</v>
      </c>
      <c r="O69">
        <v>13</v>
      </c>
      <c r="P69">
        <v>106</v>
      </c>
    </row>
    <row r="70" spans="1:14" ht="15.75" customHeight="1" hidden="1">
      <c r="A70" s="20"/>
      <c r="B70" s="188"/>
      <c r="C70" s="340"/>
      <c r="D70" s="30"/>
      <c r="E70" s="8"/>
      <c r="F70" s="8"/>
      <c r="G70" s="8"/>
      <c r="H70" s="23"/>
      <c r="I70" s="37"/>
      <c r="J70" s="8"/>
      <c r="N70" s="39"/>
    </row>
    <row r="71" spans="1:14" ht="15.75" customHeight="1" hidden="1">
      <c r="A71" s="20"/>
      <c r="B71" s="188"/>
      <c r="C71" s="340"/>
      <c r="D71" s="30"/>
      <c r="E71" s="8"/>
      <c r="F71" s="8"/>
      <c r="G71" s="8"/>
      <c r="H71" s="23"/>
      <c r="I71" s="37"/>
      <c r="J71" s="8"/>
      <c r="N71" s="39"/>
    </row>
    <row r="72" spans="1:14" ht="12.75" customHeight="1">
      <c r="A72" s="20"/>
      <c r="B72" s="188"/>
      <c r="C72" s="340"/>
      <c r="D72" s="30"/>
      <c r="E72" s="8"/>
      <c r="F72" s="8"/>
      <c r="G72" s="8"/>
      <c r="H72" s="23"/>
      <c r="I72" s="37"/>
      <c r="J72" s="8"/>
      <c r="N72" s="39"/>
    </row>
    <row r="73" spans="1:16" ht="27" customHeight="1">
      <c r="A73" s="20" t="s">
        <v>59</v>
      </c>
      <c r="B73" s="188" t="s">
        <v>15</v>
      </c>
      <c r="C73" s="340">
        <v>43240</v>
      </c>
      <c r="D73" s="30">
        <v>0.29583333333333334</v>
      </c>
      <c r="E73" s="8" t="s">
        <v>2704</v>
      </c>
      <c r="F73" s="8"/>
      <c r="G73" s="8"/>
      <c r="H73" s="23">
        <v>8.5</v>
      </c>
      <c r="I73" s="37">
        <v>1553.1</v>
      </c>
      <c r="J73" s="8"/>
      <c r="K73" t="s">
        <v>2795</v>
      </c>
      <c r="M73">
        <v>98.5</v>
      </c>
      <c r="N73" s="39">
        <v>18.7</v>
      </c>
      <c r="O73">
        <v>13.5</v>
      </c>
      <c r="P73">
        <v>62</v>
      </c>
    </row>
    <row r="74" spans="1:16" ht="12.75" customHeight="1">
      <c r="A74" s="20"/>
      <c r="B74" s="188" t="s">
        <v>15</v>
      </c>
      <c r="C74" s="340">
        <v>43268</v>
      </c>
      <c r="D74" s="30">
        <v>0.29305555555555557</v>
      </c>
      <c r="E74" s="8" t="s">
        <v>119</v>
      </c>
      <c r="F74" s="8"/>
      <c r="G74" s="8"/>
      <c r="H74" s="23">
        <v>43.5</v>
      </c>
      <c r="I74" s="37" t="s">
        <v>62</v>
      </c>
      <c r="J74" s="8"/>
      <c r="L74">
        <v>7.6</v>
      </c>
      <c r="M74">
        <v>88</v>
      </c>
      <c r="N74" s="39" t="s">
        <v>149</v>
      </c>
      <c r="O74">
        <v>21.4</v>
      </c>
      <c r="P74">
        <v>80</v>
      </c>
    </row>
    <row r="75" spans="1:16" ht="12.75" customHeight="1">
      <c r="A75" s="20"/>
      <c r="B75" s="188" t="s">
        <v>15</v>
      </c>
      <c r="C75" s="340">
        <v>43296</v>
      </c>
      <c r="D75" s="30">
        <v>0.29305555555555557</v>
      </c>
      <c r="E75" s="8" t="s">
        <v>42</v>
      </c>
      <c r="F75" s="8"/>
      <c r="G75" s="8"/>
      <c r="H75" s="23">
        <v>12.2</v>
      </c>
      <c r="I75" s="37" t="s">
        <v>62</v>
      </c>
      <c r="J75" s="8"/>
      <c r="L75">
        <v>7.9</v>
      </c>
      <c r="M75">
        <v>92.1</v>
      </c>
      <c r="N75" s="39">
        <v>22.3</v>
      </c>
      <c r="O75">
        <v>24.2</v>
      </c>
      <c r="P75">
        <v>73</v>
      </c>
    </row>
    <row r="76" spans="1:16" ht="21" customHeight="1">
      <c r="A76" s="20"/>
      <c r="B76" s="188" t="s">
        <v>15</v>
      </c>
      <c r="C76" s="340">
        <v>43324</v>
      </c>
      <c r="D76" s="30">
        <v>0.2923611111111111</v>
      </c>
      <c r="E76" s="8" t="s">
        <v>66</v>
      </c>
      <c r="F76" s="8"/>
      <c r="G76" s="8"/>
      <c r="H76" s="23">
        <v>20.6</v>
      </c>
      <c r="I76" s="37" t="s">
        <v>62</v>
      </c>
      <c r="J76" s="8"/>
      <c r="L76">
        <v>7.7</v>
      </c>
      <c r="M76">
        <v>92.4</v>
      </c>
      <c r="N76" s="39">
        <v>18.4</v>
      </c>
      <c r="O76">
        <v>24.9</v>
      </c>
      <c r="P76">
        <v>61</v>
      </c>
    </row>
    <row r="77" spans="1:16" ht="12.75" customHeight="1">
      <c r="A77" s="20"/>
      <c r="B77" s="188" t="s">
        <v>15</v>
      </c>
      <c r="C77" s="340">
        <v>43352</v>
      </c>
      <c r="D77" s="30">
        <v>0.3</v>
      </c>
      <c r="E77" s="8" t="s">
        <v>119</v>
      </c>
      <c r="F77" s="8"/>
      <c r="G77" s="8"/>
      <c r="H77" s="23">
        <v>27.9</v>
      </c>
      <c r="I77" s="37">
        <v>2419.6</v>
      </c>
      <c r="J77" s="8"/>
      <c r="L77">
        <v>7.6</v>
      </c>
      <c r="M77">
        <v>88</v>
      </c>
      <c r="N77" s="39">
        <v>16.1</v>
      </c>
      <c r="O77">
        <v>22.1</v>
      </c>
      <c r="P77">
        <v>64</v>
      </c>
    </row>
    <row r="78" spans="1:14" ht="12.75" customHeight="1">
      <c r="A78" s="52" t="s">
        <v>2796</v>
      </c>
      <c r="B78" s="188" t="s">
        <v>15</v>
      </c>
      <c r="C78" s="340">
        <v>43352</v>
      </c>
      <c r="D78" s="30">
        <v>0.3</v>
      </c>
      <c r="E78" s="8" t="s">
        <v>119</v>
      </c>
      <c r="F78" s="8"/>
      <c r="G78" s="8"/>
      <c r="H78" s="23">
        <v>23.3</v>
      </c>
      <c r="I78" s="37">
        <v>2419.6</v>
      </c>
      <c r="J78" s="8"/>
      <c r="K78" t="s">
        <v>2797</v>
      </c>
      <c r="N78" s="39"/>
    </row>
    <row r="79" spans="1:16" ht="12.75" customHeight="1">
      <c r="A79" s="20"/>
      <c r="B79" s="188" t="s">
        <v>15</v>
      </c>
      <c r="C79" s="340">
        <v>43387</v>
      </c>
      <c r="D79" s="30">
        <v>0.2986111111111111</v>
      </c>
      <c r="E79" s="8" t="s">
        <v>119</v>
      </c>
      <c r="F79" s="8" t="s">
        <v>44</v>
      </c>
      <c r="G79" s="8"/>
      <c r="H79" s="23">
        <v>156.5</v>
      </c>
      <c r="I79" s="37" t="s">
        <v>2774</v>
      </c>
      <c r="J79" s="8"/>
      <c r="L79">
        <v>10.1</v>
      </c>
      <c r="M79">
        <v>92.9</v>
      </c>
      <c r="N79" s="39" t="s">
        <v>2798</v>
      </c>
      <c r="O79">
        <v>13.3</v>
      </c>
      <c r="P79">
        <v>75</v>
      </c>
    </row>
    <row r="80" spans="1:14" ht="12.75" customHeight="1">
      <c r="A80" s="20"/>
      <c r="B80" s="188"/>
      <c r="C80" s="340"/>
      <c r="D80" s="30"/>
      <c r="E80" s="8"/>
      <c r="F80" s="8"/>
      <c r="G80" s="8"/>
      <c r="H80" s="23"/>
      <c r="I80" s="37"/>
      <c r="J80" s="8"/>
      <c r="N80" s="39"/>
    </row>
    <row r="81" spans="1:16" ht="12.75" customHeight="1">
      <c r="A81" s="20" t="s">
        <v>45</v>
      </c>
      <c r="B81" s="188" t="s">
        <v>15</v>
      </c>
      <c r="C81" s="340">
        <v>43240</v>
      </c>
      <c r="D81" s="30">
        <v>0.31180555555555556</v>
      </c>
      <c r="E81" s="8" t="s">
        <v>42</v>
      </c>
      <c r="F81" s="8"/>
      <c r="G81" s="8"/>
      <c r="H81" s="23">
        <v>3.1</v>
      </c>
      <c r="I81" s="37">
        <v>119.8</v>
      </c>
      <c r="J81" s="8"/>
      <c r="K81" t="s">
        <v>2795</v>
      </c>
      <c r="M81">
        <v>95.7</v>
      </c>
      <c r="N81" s="39">
        <v>18.7</v>
      </c>
      <c r="O81">
        <v>14.9</v>
      </c>
      <c r="P81">
        <v>74</v>
      </c>
    </row>
    <row r="82" spans="1:16" ht="12.75" customHeight="1">
      <c r="A82" s="20"/>
      <c r="B82" s="188" t="s">
        <v>15</v>
      </c>
      <c r="C82" s="340">
        <v>43268</v>
      </c>
      <c r="D82" s="30">
        <v>0.31527777777777777</v>
      </c>
      <c r="E82" s="8" t="s">
        <v>119</v>
      </c>
      <c r="F82" s="8" t="s">
        <v>16</v>
      </c>
      <c r="G82" s="8"/>
      <c r="H82" s="23">
        <v>25.9</v>
      </c>
      <c r="I82" s="37">
        <v>1986.3</v>
      </c>
      <c r="J82" s="8"/>
      <c r="L82">
        <v>7.7</v>
      </c>
      <c r="M82">
        <v>88.7</v>
      </c>
      <c r="N82" s="39">
        <v>20.2</v>
      </c>
      <c r="O82">
        <v>21</v>
      </c>
      <c r="P82">
        <v>90</v>
      </c>
    </row>
    <row r="83" spans="1:16" ht="12.75" customHeight="1">
      <c r="A83" s="52" t="s">
        <v>60</v>
      </c>
      <c r="B83" s="188" t="s">
        <v>15</v>
      </c>
      <c r="C83" s="340">
        <v>43268</v>
      </c>
      <c r="D83" s="30">
        <v>0.31527777777777777</v>
      </c>
      <c r="E83" s="8" t="s">
        <v>119</v>
      </c>
      <c r="F83" s="8" t="s">
        <v>16</v>
      </c>
      <c r="G83" s="8"/>
      <c r="H83" s="23">
        <v>37.9</v>
      </c>
      <c r="I83" s="37">
        <v>1986.3</v>
      </c>
      <c r="J83" s="8"/>
      <c r="L83">
        <v>7.7</v>
      </c>
      <c r="M83">
        <v>88.7</v>
      </c>
      <c r="N83" s="39">
        <v>20.2</v>
      </c>
      <c r="O83">
        <v>21</v>
      </c>
      <c r="P83">
        <v>90</v>
      </c>
    </row>
    <row r="84" spans="1:16" ht="12.75" customHeight="1">
      <c r="A84" s="20"/>
      <c r="B84" s="188" t="s">
        <v>15</v>
      </c>
      <c r="C84" s="340">
        <v>43296</v>
      </c>
      <c r="D84" s="30">
        <v>0.3104166666666667</v>
      </c>
      <c r="E84" s="8" t="s">
        <v>42</v>
      </c>
      <c r="F84" s="8"/>
      <c r="G84" s="8"/>
      <c r="H84" s="23">
        <v>22.8</v>
      </c>
      <c r="I84" s="37">
        <v>533.5</v>
      </c>
      <c r="J84" s="8"/>
      <c r="L84">
        <v>7.6</v>
      </c>
      <c r="M84">
        <v>89.8</v>
      </c>
      <c r="N84" s="39">
        <v>21.8</v>
      </c>
      <c r="O84">
        <v>25.1</v>
      </c>
      <c r="P84">
        <v>82</v>
      </c>
    </row>
    <row r="85" spans="1:16" ht="12.75" customHeight="1">
      <c r="A85" s="20"/>
      <c r="B85" s="188" t="s">
        <v>15</v>
      </c>
      <c r="C85" s="340">
        <v>43324</v>
      </c>
      <c r="D85" s="30">
        <v>0.3125</v>
      </c>
      <c r="E85" s="8" t="s">
        <v>2799</v>
      </c>
      <c r="F85" s="8" t="s">
        <v>16</v>
      </c>
      <c r="G85" s="8"/>
      <c r="H85" s="23">
        <v>117.8</v>
      </c>
      <c r="I85" s="37" t="s">
        <v>62</v>
      </c>
      <c r="J85" s="8"/>
      <c r="L85">
        <v>7.3</v>
      </c>
      <c r="M85">
        <v>86.5</v>
      </c>
      <c r="N85" s="39">
        <v>18.4</v>
      </c>
      <c r="O85">
        <v>24.9</v>
      </c>
      <c r="P85">
        <v>72</v>
      </c>
    </row>
    <row r="86" spans="1:16" ht="12.75" customHeight="1">
      <c r="A86" s="20"/>
      <c r="B86" s="188" t="s">
        <v>15</v>
      </c>
      <c r="C86" s="340">
        <v>43352</v>
      </c>
      <c r="D86" s="30">
        <v>0.28402777777777777</v>
      </c>
      <c r="E86" s="8" t="s">
        <v>119</v>
      </c>
      <c r="F86" s="8" t="s">
        <v>16</v>
      </c>
      <c r="G86" s="8"/>
      <c r="H86" s="23">
        <v>28.8</v>
      </c>
      <c r="I86" s="37">
        <v>2419.6</v>
      </c>
      <c r="J86" s="8"/>
      <c r="L86">
        <v>7.6</v>
      </c>
      <c r="M86">
        <v>88</v>
      </c>
      <c r="N86" s="39">
        <v>16.1</v>
      </c>
      <c r="O86">
        <v>22.1</v>
      </c>
      <c r="P86">
        <v>64</v>
      </c>
    </row>
    <row r="87" spans="1:16" ht="12.75" customHeight="1">
      <c r="A87" s="20"/>
      <c r="B87" s="188" t="s">
        <v>15</v>
      </c>
      <c r="C87" s="340">
        <v>43387</v>
      </c>
      <c r="D87" s="30">
        <v>0.3263888888888889</v>
      </c>
      <c r="E87" s="8" t="s">
        <v>119</v>
      </c>
      <c r="F87" s="8" t="s">
        <v>44</v>
      </c>
      <c r="G87" s="8"/>
      <c r="H87" s="23">
        <v>93.4</v>
      </c>
      <c r="I87" s="37" t="s">
        <v>2774</v>
      </c>
      <c r="J87" s="8"/>
      <c r="L87">
        <v>10.2</v>
      </c>
      <c r="M87">
        <v>98.4</v>
      </c>
      <c r="N87" s="39" t="s">
        <v>2800</v>
      </c>
      <c r="O87">
        <v>13.5</v>
      </c>
      <c r="P87">
        <v>125</v>
      </c>
    </row>
    <row r="88" spans="1:14" ht="12.75" customHeight="1">
      <c r="A88" s="20"/>
      <c r="B88" s="188"/>
      <c r="C88" s="340"/>
      <c r="D88" s="30"/>
      <c r="E88" s="8"/>
      <c r="F88" s="8"/>
      <c r="G88" s="8"/>
      <c r="H88" s="23"/>
      <c r="I88" s="37"/>
      <c r="J88" s="8"/>
      <c r="N88" s="39"/>
    </row>
    <row r="89" spans="1:14" ht="12.75" customHeight="1">
      <c r="A89" s="20" t="s">
        <v>14</v>
      </c>
      <c r="B89" s="188" t="s">
        <v>17</v>
      </c>
      <c r="C89" s="340">
        <v>43240</v>
      </c>
      <c r="D89" s="30">
        <v>0.3541666666666667</v>
      </c>
      <c r="E89" s="8"/>
      <c r="F89" s="8"/>
      <c r="G89" s="8"/>
      <c r="H89" s="23">
        <v>4.1</v>
      </c>
      <c r="I89" s="37">
        <v>178.2</v>
      </c>
      <c r="J89" s="8"/>
      <c r="K89" t="s">
        <v>2801</v>
      </c>
      <c r="N89" s="39"/>
    </row>
    <row r="90" spans="1:14" ht="12.75" customHeight="1">
      <c r="A90" s="20"/>
      <c r="B90" s="188" t="s">
        <v>61</v>
      </c>
      <c r="C90" s="340">
        <v>43268</v>
      </c>
      <c r="D90" s="30">
        <v>0.3159722222222222</v>
      </c>
      <c r="E90" s="8" t="s">
        <v>119</v>
      </c>
      <c r="F90" s="8" t="s">
        <v>2705</v>
      </c>
      <c r="G90" s="8"/>
      <c r="H90" s="23">
        <v>27.8</v>
      </c>
      <c r="I90" s="37" t="s">
        <v>62</v>
      </c>
      <c r="J90" s="8"/>
      <c r="N90" s="39"/>
    </row>
    <row r="91" spans="1:14" ht="12.75" customHeight="1">
      <c r="A91" s="20"/>
      <c r="B91" s="188" t="s">
        <v>61</v>
      </c>
      <c r="C91" s="340">
        <v>43296</v>
      </c>
      <c r="D91" s="30">
        <v>0.3368055555555556</v>
      </c>
      <c r="E91" s="8" t="s">
        <v>42</v>
      </c>
      <c r="F91" s="8" t="s">
        <v>16</v>
      </c>
      <c r="G91" s="8"/>
      <c r="H91" s="23">
        <v>17.3</v>
      </c>
      <c r="I91" s="37">
        <v>691</v>
      </c>
      <c r="J91" s="8"/>
      <c r="N91" s="39"/>
    </row>
    <row r="92" spans="1:14" ht="12.75" customHeight="1">
      <c r="A92" s="20"/>
      <c r="B92" s="188" t="s">
        <v>61</v>
      </c>
      <c r="C92" s="340">
        <v>43324</v>
      </c>
      <c r="D92" s="30"/>
      <c r="E92" s="8"/>
      <c r="F92" s="8"/>
      <c r="G92" s="8"/>
      <c r="H92" s="23"/>
      <c r="I92" s="37"/>
      <c r="J92" s="8"/>
      <c r="K92" t="s">
        <v>2772</v>
      </c>
      <c r="N92" s="39"/>
    </row>
    <row r="93" spans="1:14" ht="12.75" customHeight="1">
      <c r="A93" s="20"/>
      <c r="B93" s="188" t="s">
        <v>61</v>
      </c>
      <c r="C93" s="340">
        <v>43352</v>
      </c>
      <c r="D93" s="30">
        <v>0.3576388888888889</v>
      </c>
      <c r="E93" s="8" t="s">
        <v>119</v>
      </c>
      <c r="F93" s="8" t="s">
        <v>16</v>
      </c>
      <c r="G93" s="8"/>
      <c r="H93" s="23">
        <v>11</v>
      </c>
      <c r="I93" s="37">
        <v>1203.3</v>
      </c>
      <c r="J93" s="8"/>
      <c r="N93" s="39"/>
    </row>
    <row r="94" spans="1:14" ht="12.75" customHeight="1">
      <c r="A94" s="20"/>
      <c r="B94" s="188" t="s">
        <v>61</v>
      </c>
      <c r="C94" s="340">
        <v>43387</v>
      </c>
      <c r="D94" s="30">
        <v>0.3611111111111111</v>
      </c>
      <c r="E94" s="8" t="s">
        <v>119</v>
      </c>
      <c r="F94" s="8" t="s">
        <v>2802</v>
      </c>
      <c r="G94" s="8"/>
      <c r="H94" s="23">
        <v>79.8</v>
      </c>
      <c r="I94" s="37">
        <v>1986.3</v>
      </c>
      <c r="J94" s="8"/>
      <c r="N94" s="39"/>
    </row>
    <row r="95" spans="1:14" ht="12.75" customHeight="1">
      <c r="A95" s="20"/>
      <c r="B95" s="188"/>
      <c r="C95" s="340"/>
      <c r="D95" s="30"/>
      <c r="E95" s="8"/>
      <c r="F95" s="8"/>
      <c r="G95" s="8"/>
      <c r="H95" s="23"/>
      <c r="I95" s="37"/>
      <c r="J95" s="8"/>
      <c r="N95" s="39"/>
    </row>
    <row r="96" spans="1:14" ht="12.75" customHeight="1">
      <c r="A96" s="20" t="s">
        <v>18</v>
      </c>
      <c r="B96" s="188" t="s">
        <v>17</v>
      </c>
      <c r="C96" s="340">
        <v>43240</v>
      </c>
      <c r="D96" s="30">
        <v>0.3506944444444444</v>
      </c>
      <c r="E96" s="8"/>
      <c r="F96" s="8"/>
      <c r="G96" s="8"/>
      <c r="H96" s="23">
        <v>4.1</v>
      </c>
      <c r="I96" s="37">
        <v>42</v>
      </c>
      <c r="J96" s="8"/>
      <c r="K96" t="s">
        <v>2801</v>
      </c>
      <c r="N96" s="39"/>
    </row>
    <row r="97" spans="1:14" ht="12.75" customHeight="1">
      <c r="A97" s="20"/>
      <c r="B97" s="188" t="s">
        <v>61</v>
      </c>
      <c r="C97" s="340">
        <v>43268</v>
      </c>
      <c r="D97" s="30">
        <v>0.3680555555555556</v>
      </c>
      <c r="E97" s="8" t="s">
        <v>119</v>
      </c>
      <c r="F97" s="8" t="s">
        <v>2705</v>
      </c>
      <c r="G97" s="8"/>
      <c r="H97" s="23">
        <v>25.6</v>
      </c>
      <c r="I97" s="37">
        <v>1732.9</v>
      </c>
      <c r="J97" s="8"/>
      <c r="N97" s="39"/>
    </row>
    <row r="98" spans="1:14" ht="12.75" customHeight="1">
      <c r="A98" s="20"/>
      <c r="B98" s="188" t="s">
        <v>61</v>
      </c>
      <c r="C98" s="340">
        <v>43296</v>
      </c>
      <c r="D98" s="30">
        <v>0.34722222222222227</v>
      </c>
      <c r="E98" s="8" t="s">
        <v>42</v>
      </c>
      <c r="F98" s="8" t="s">
        <v>16</v>
      </c>
      <c r="G98" s="8"/>
      <c r="H98" s="23">
        <v>12.1</v>
      </c>
      <c r="I98" s="37" t="s">
        <v>62</v>
      </c>
      <c r="J98" s="8"/>
      <c r="N98" s="39"/>
    </row>
    <row r="99" spans="1:14" ht="12.75" customHeight="1">
      <c r="A99" s="20"/>
      <c r="B99" s="188" t="s">
        <v>61</v>
      </c>
      <c r="C99" s="340">
        <v>43324</v>
      </c>
      <c r="D99" s="30"/>
      <c r="E99" s="8"/>
      <c r="F99" s="8"/>
      <c r="G99" s="8"/>
      <c r="H99" s="23"/>
      <c r="I99" s="37"/>
      <c r="J99" s="8"/>
      <c r="K99" t="s">
        <v>2772</v>
      </c>
      <c r="N99" s="39"/>
    </row>
    <row r="100" spans="1:14" ht="12.75" customHeight="1">
      <c r="A100" s="20"/>
      <c r="B100" s="188" t="s">
        <v>61</v>
      </c>
      <c r="C100" s="340">
        <v>43352</v>
      </c>
      <c r="D100" s="30">
        <v>0.3680555555555556</v>
      </c>
      <c r="E100" s="8" t="s">
        <v>119</v>
      </c>
      <c r="F100" s="8" t="s">
        <v>16</v>
      </c>
      <c r="G100" s="8"/>
      <c r="H100" s="23">
        <v>5.2</v>
      </c>
      <c r="I100" s="37">
        <v>1119.9</v>
      </c>
      <c r="J100" s="8"/>
      <c r="N100" s="39"/>
    </row>
    <row r="101" spans="1:14" ht="12.75" customHeight="1">
      <c r="A101" s="20"/>
      <c r="B101" s="188" t="s">
        <v>61</v>
      </c>
      <c r="C101" s="340">
        <v>43387</v>
      </c>
      <c r="D101" s="30">
        <v>0.3645833333333333</v>
      </c>
      <c r="E101" s="8" t="s">
        <v>119</v>
      </c>
      <c r="F101" s="8" t="s">
        <v>2802</v>
      </c>
      <c r="G101" s="8"/>
      <c r="H101" s="23">
        <v>156.5</v>
      </c>
      <c r="I101" s="37">
        <v>1413.6</v>
      </c>
      <c r="J101" s="8"/>
      <c r="K101" t="s">
        <v>2803</v>
      </c>
      <c r="N101" s="39"/>
    </row>
    <row r="102" spans="1:14" ht="12.75" customHeight="1">
      <c r="A102" s="52" t="s">
        <v>31</v>
      </c>
      <c r="B102" s="188" t="s">
        <v>61</v>
      </c>
      <c r="C102" s="340">
        <v>43387</v>
      </c>
      <c r="D102" s="30">
        <v>0.3645833333333333</v>
      </c>
      <c r="E102" s="8" t="s">
        <v>119</v>
      </c>
      <c r="F102" s="8" t="s">
        <v>2802</v>
      </c>
      <c r="G102" s="8"/>
      <c r="H102" s="23">
        <v>78.9</v>
      </c>
      <c r="I102" s="37">
        <v>1986.3</v>
      </c>
      <c r="J102" s="8"/>
      <c r="N102" s="39"/>
    </row>
    <row r="103" spans="1:14" ht="12.75" customHeight="1">
      <c r="A103" s="20"/>
      <c r="B103" s="188"/>
      <c r="C103" s="340"/>
      <c r="D103" s="30"/>
      <c r="E103" s="8"/>
      <c r="F103" s="8"/>
      <c r="G103" s="8"/>
      <c r="H103" s="23"/>
      <c r="I103" s="37"/>
      <c r="J103" s="8"/>
      <c r="N103" s="39"/>
    </row>
    <row r="104" spans="1:16" ht="12.75" customHeight="1">
      <c r="A104" s="20" t="s">
        <v>46</v>
      </c>
      <c r="B104" s="188" t="s">
        <v>17</v>
      </c>
      <c r="C104" s="340">
        <v>43240</v>
      </c>
      <c r="D104" s="30">
        <v>0.3263888888888889</v>
      </c>
      <c r="E104" s="8"/>
      <c r="F104" s="8"/>
      <c r="G104" s="8"/>
      <c r="H104" s="23">
        <v>12.2</v>
      </c>
      <c r="I104" s="37">
        <v>201.4</v>
      </c>
      <c r="J104" s="8"/>
      <c r="K104" t="s">
        <v>2801</v>
      </c>
      <c r="L104">
        <v>9.6</v>
      </c>
      <c r="M104" s="39">
        <v>95.8</v>
      </c>
      <c r="N104">
        <v>11.5</v>
      </c>
      <c r="O104">
        <v>14.7</v>
      </c>
      <c r="P104">
        <v>205.6</v>
      </c>
    </row>
    <row r="105" spans="1:16" ht="28.5" customHeight="1">
      <c r="A105" s="20"/>
      <c r="B105" s="188" t="s">
        <v>17</v>
      </c>
      <c r="C105" s="340">
        <v>43268</v>
      </c>
      <c r="D105" s="30">
        <v>0.3298611111111111</v>
      </c>
      <c r="E105" s="8" t="s">
        <v>119</v>
      </c>
      <c r="F105" s="8"/>
      <c r="G105" s="8"/>
      <c r="H105" s="23">
        <v>35</v>
      </c>
      <c r="I105" s="37">
        <v>665.3</v>
      </c>
      <c r="J105" s="8"/>
      <c r="K105" t="s">
        <v>2804</v>
      </c>
      <c r="L105">
        <v>9.5</v>
      </c>
      <c r="M105" s="39">
        <v>108</v>
      </c>
      <c r="N105">
        <v>20</v>
      </c>
      <c r="O105">
        <v>20.9</v>
      </c>
      <c r="P105">
        <v>3.8</v>
      </c>
    </row>
    <row r="106" spans="1:16" ht="12.75" customHeight="1">
      <c r="A106" s="20"/>
      <c r="B106" s="188" t="s">
        <v>17</v>
      </c>
      <c r="C106" s="340">
        <v>43296</v>
      </c>
      <c r="D106" s="30">
        <v>0.3020833333333333</v>
      </c>
      <c r="E106" s="8" t="s">
        <v>42</v>
      </c>
      <c r="F106" s="8"/>
      <c r="G106" s="8"/>
      <c r="H106" s="23">
        <v>20.9</v>
      </c>
      <c r="I106" s="37" t="s">
        <v>62</v>
      </c>
      <c r="J106" s="8"/>
      <c r="K106" t="s">
        <v>2805</v>
      </c>
      <c r="L106">
        <v>7.2</v>
      </c>
      <c r="M106" s="39">
        <v>85</v>
      </c>
      <c r="N106">
        <v>17</v>
      </c>
      <c r="O106">
        <v>23.2</v>
      </c>
      <c r="P106">
        <v>2422</v>
      </c>
    </row>
    <row r="107" spans="1:16" ht="110.25" customHeight="1">
      <c r="A107" s="20"/>
      <c r="B107" s="188" t="s">
        <v>17</v>
      </c>
      <c r="C107" s="340">
        <v>43324</v>
      </c>
      <c r="D107" s="30">
        <v>0.3090277777777778</v>
      </c>
      <c r="E107" s="8" t="s">
        <v>66</v>
      </c>
      <c r="F107" s="8" t="s">
        <v>43</v>
      </c>
      <c r="G107" s="8"/>
      <c r="H107" s="23">
        <v>74.3</v>
      </c>
      <c r="I107" s="37">
        <v>1299.7</v>
      </c>
      <c r="J107" s="8"/>
      <c r="K107" t="s">
        <v>2806</v>
      </c>
      <c r="L107">
        <v>5.7</v>
      </c>
      <c r="M107" s="39">
        <v>68</v>
      </c>
      <c r="N107">
        <v>16</v>
      </c>
      <c r="O107">
        <v>23.7</v>
      </c>
      <c r="P107">
        <v>364</v>
      </c>
    </row>
    <row r="108" spans="1:16" ht="63" customHeight="1">
      <c r="A108" s="20"/>
      <c r="B108" s="188" t="s">
        <v>17</v>
      </c>
      <c r="C108" s="340">
        <v>43352</v>
      </c>
      <c r="D108" s="30">
        <v>0.3229166666666667</v>
      </c>
      <c r="E108" s="8" t="s">
        <v>119</v>
      </c>
      <c r="F108" s="8"/>
      <c r="G108" s="8"/>
      <c r="H108" s="23">
        <v>51.2</v>
      </c>
      <c r="I108" s="37" t="s">
        <v>62</v>
      </c>
      <c r="J108" s="8"/>
      <c r="K108" t="s">
        <v>2807</v>
      </c>
      <c r="L108">
        <v>7</v>
      </c>
      <c r="M108" s="39">
        <v>79.4</v>
      </c>
      <c r="N108">
        <v>0.9</v>
      </c>
      <c r="O108">
        <v>21.2</v>
      </c>
      <c r="P108">
        <v>1560</v>
      </c>
    </row>
    <row r="109" spans="1:16" ht="12.75" customHeight="1">
      <c r="A109" s="52" t="s">
        <v>67</v>
      </c>
      <c r="B109" t="s">
        <v>17</v>
      </c>
      <c r="C109" s="340">
        <v>43352</v>
      </c>
      <c r="D109" s="30">
        <v>0.3229166666666667</v>
      </c>
      <c r="E109" s="8" t="s">
        <v>119</v>
      </c>
      <c r="F109" s="8"/>
      <c r="G109" s="8"/>
      <c r="H109" s="23">
        <v>27.2</v>
      </c>
      <c r="I109" s="37" t="s">
        <v>62</v>
      </c>
      <c r="J109" s="8"/>
      <c r="L109">
        <v>7</v>
      </c>
      <c r="M109" s="39">
        <v>79.9</v>
      </c>
      <c r="N109">
        <v>0.9</v>
      </c>
      <c r="O109">
        <v>21.2</v>
      </c>
      <c r="P109">
        <v>1556</v>
      </c>
    </row>
    <row r="110" spans="1:16" ht="50.25" customHeight="1">
      <c r="A110" s="52"/>
      <c r="B110" s="188" t="s">
        <v>17</v>
      </c>
      <c r="C110" s="340">
        <v>43387</v>
      </c>
      <c r="D110" s="30">
        <v>0.3298611111111111</v>
      </c>
      <c r="E110" s="8" t="s">
        <v>119</v>
      </c>
      <c r="F110" s="8" t="s">
        <v>44</v>
      </c>
      <c r="G110" s="8"/>
      <c r="H110" s="23">
        <v>30.7</v>
      </c>
      <c r="I110" s="37">
        <v>1553.1</v>
      </c>
      <c r="J110" s="8"/>
      <c r="K110" t="s">
        <v>2808</v>
      </c>
      <c r="L110">
        <v>9.5</v>
      </c>
      <c r="M110" s="39">
        <v>90.5</v>
      </c>
      <c r="N110">
        <v>4.5</v>
      </c>
      <c r="O110">
        <v>13.4</v>
      </c>
      <c r="P110">
        <v>1147</v>
      </c>
    </row>
    <row r="111" spans="1:13" ht="12.75" customHeight="1">
      <c r="A111" s="20"/>
      <c r="B111" s="188"/>
      <c r="C111" s="340"/>
      <c r="D111" s="30"/>
      <c r="E111" s="8"/>
      <c r="F111" s="8"/>
      <c r="G111" s="8"/>
      <c r="H111" s="23"/>
      <c r="I111" s="37"/>
      <c r="J111" s="8"/>
      <c r="M111" s="39"/>
    </row>
    <row r="112" spans="1:14" ht="12.75" customHeight="1">
      <c r="A112" s="20" t="s">
        <v>47</v>
      </c>
      <c r="B112" s="188" t="s">
        <v>17</v>
      </c>
      <c r="C112" s="340">
        <v>43240</v>
      </c>
      <c r="D112" s="30">
        <v>0.4131944444444444</v>
      </c>
      <c r="E112" s="8"/>
      <c r="F112" s="8"/>
      <c r="G112" s="8"/>
      <c r="H112" s="23">
        <v>30.1</v>
      </c>
      <c r="I112" s="37">
        <v>1986.3</v>
      </c>
      <c r="J112" s="8"/>
      <c r="K112" t="s">
        <v>2801</v>
      </c>
      <c r="N112" s="39"/>
    </row>
    <row r="113" spans="1:14" ht="12.75" customHeight="1">
      <c r="A113" s="20"/>
      <c r="B113" s="188" t="s">
        <v>61</v>
      </c>
      <c r="C113" s="340">
        <v>43268</v>
      </c>
      <c r="D113" s="30">
        <v>0.3368055555555556</v>
      </c>
      <c r="E113" s="8" t="s">
        <v>119</v>
      </c>
      <c r="F113" s="8" t="s">
        <v>2705</v>
      </c>
      <c r="G113" s="8"/>
      <c r="H113" s="23">
        <v>235.9</v>
      </c>
      <c r="I113" s="37" t="s">
        <v>62</v>
      </c>
      <c r="J113" s="8"/>
      <c r="N113" s="39"/>
    </row>
    <row r="114" spans="1:14" ht="12.75" customHeight="1">
      <c r="A114" s="20"/>
      <c r="B114" s="188" t="s">
        <v>61</v>
      </c>
      <c r="C114" s="340">
        <v>43296</v>
      </c>
      <c r="D114" s="30">
        <v>0.3645833333333333</v>
      </c>
      <c r="E114" s="8" t="s">
        <v>42</v>
      </c>
      <c r="F114" s="8" t="s">
        <v>16</v>
      </c>
      <c r="G114" s="8"/>
      <c r="H114" s="23">
        <v>141.4</v>
      </c>
      <c r="I114" s="37" t="s">
        <v>62</v>
      </c>
      <c r="J114" s="8"/>
      <c r="N114" s="39"/>
    </row>
    <row r="115" spans="1:14" ht="12.75" customHeight="1">
      <c r="A115" s="20"/>
      <c r="B115" s="188" t="s">
        <v>17</v>
      </c>
      <c r="C115" s="340">
        <v>43324</v>
      </c>
      <c r="D115" s="30">
        <v>0.4375</v>
      </c>
      <c r="E115" s="8" t="s">
        <v>42</v>
      </c>
      <c r="F115" s="8"/>
      <c r="G115" s="8"/>
      <c r="H115" s="23">
        <v>143</v>
      </c>
      <c r="I115" s="37" t="s">
        <v>62</v>
      </c>
      <c r="J115" s="8"/>
      <c r="N115" s="39"/>
    </row>
    <row r="116" spans="1:14" ht="12.75" customHeight="1">
      <c r="A116" s="20"/>
      <c r="B116" s="188" t="s">
        <v>61</v>
      </c>
      <c r="C116" s="340">
        <v>43352</v>
      </c>
      <c r="D116" s="30">
        <v>0.37847222222222227</v>
      </c>
      <c r="E116" s="8" t="s">
        <v>119</v>
      </c>
      <c r="F116" s="8" t="s">
        <v>16</v>
      </c>
      <c r="G116" s="8"/>
      <c r="H116" s="23">
        <v>298.7</v>
      </c>
      <c r="I116" s="37" t="s">
        <v>62</v>
      </c>
      <c r="J116" s="8"/>
      <c r="N116" s="39"/>
    </row>
    <row r="117" spans="1:14" ht="12.75" customHeight="1">
      <c r="A117" s="20"/>
      <c r="B117" s="188" t="s">
        <v>61</v>
      </c>
      <c r="C117" s="340">
        <v>43387</v>
      </c>
      <c r="D117" s="30">
        <v>0.375</v>
      </c>
      <c r="E117" s="8" t="s">
        <v>119</v>
      </c>
      <c r="F117" s="8" t="s">
        <v>2802</v>
      </c>
      <c r="G117" s="8"/>
      <c r="H117" s="23">
        <v>135.4</v>
      </c>
      <c r="I117" s="37" t="s">
        <v>2774</v>
      </c>
      <c r="J117" s="8"/>
      <c r="N117" s="39"/>
    </row>
    <row r="118" spans="1:14" ht="12.75" customHeight="1">
      <c r="A118" s="20"/>
      <c r="B118" s="188"/>
      <c r="C118" s="340"/>
      <c r="D118" s="30"/>
      <c r="E118" s="8"/>
      <c r="F118" s="8"/>
      <c r="G118" s="8"/>
      <c r="H118" s="23"/>
      <c r="I118" s="37"/>
      <c r="J118" s="8"/>
      <c r="N118" s="39"/>
    </row>
    <row r="119" spans="1:14" ht="12.75" customHeight="1">
      <c r="A119" s="20"/>
      <c r="B119" s="188"/>
      <c r="C119" s="340"/>
      <c r="D119" s="30"/>
      <c r="E119" s="8"/>
      <c r="F119" s="8"/>
      <c r="G119" s="8"/>
      <c r="H119" s="23"/>
      <c r="I119" s="37"/>
      <c r="J119" s="8"/>
      <c r="N119" s="39"/>
    </row>
    <row r="120" spans="1:14" ht="12.75" customHeight="1">
      <c r="A120" s="20" t="s">
        <v>48</v>
      </c>
      <c r="B120" s="188" t="s">
        <v>49</v>
      </c>
      <c r="C120" s="340">
        <v>43240</v>
      </c>
      <c r="D120" s="30">
        <v>0.2708333333333333</v>
      </c>
      <c r="E120" s="8" t="s">
        <v>42</v>
      </c>
      <c r="F120" s="8" t="s">
        <v>44</v>
      </c>
      <c r="G120" s="8"/>
      <c r="H120" s="23">
        <v>1</v>
      </c>
      <c r="I120" s="37">
        <v>1046.2</v>
      </c>
      <c r="J120" s="8"/>
      <c r="N120" s="39"/>
    </row>
    <row r="121" spans="1:14" ht="12.75" customHeight="1">
      <c r="A121" s="20"/>
      <c r="B121" s="188" t="s">
        <v>49</v>
      </c>
      <c r="C121" s="340">
        <v>43268</v>
      </c>
      <c r="D121" s="30">
        <v>0.23611111111111113</v>
      </c>
      <c r="E121" s="8" t="s">
        <v>119</v>
      </c>
      <c r="F121" s="8"/>
      <c r="G121" s="8"/>
      <c r="H121" s="23">
        <v>8.4</v>
      </c>
      <c r="I121" s="37" t="s">
        <v>62</v>
      </c>
      <c r="J121" s="8"/>
      <c r="N121" s="39"/>
    </row>
    <row r="122" spans="1:14" ht="12.75" customHeight="1">
      <c r="A122" s="20"/>
      <c r="B122" s="188" t="s">
        <v>49</v>
      </c>
      <c r="C122" s="340">
        <v>43296</v>
      </c>
      <c r="D122" s="30">
        <v>0.28125</v>
      </c>
      <c r="E122" s="8" t="s">
        <v>63</v>
      </c>
      <c r="F122" s="8" t="s">
        <v>16</v>
      </c>
      <c r="G122" s="8"/>
      <c r="H122" s="23">
        <v>10.9</v>
      </c>
      <c r="I122" s="37" t="s">
        <v>62</v>
      </c>
      <c r="J122" s="8"/>
      <c r="N122" s="39"/>
    </row>
    <row r="123" spans="1:14" ht="12.75" customHeight="1">
      <c r="A123" s="20"/>
      <c r="B123" s="188" t="s">
        <v>49</v>
      </c>
      <c r="C123" s="340">
        <v>43324</v>
      </c>
      <c r="D123" s="30">
        <v>0.3055555555555555</v>
      </c>
      <c r="E123" s="8" t="s">
        <v>63</v>
      </c>
      <c r="F123" s="8" t="s">
        <v>43</v>
      </c>
      <c r="G123" s="8"/>
      <c r="H123" s="23">
        <v>2</v>
      </c>
      <c r="I123" s="37" t="s">
        <v>62</v>
      </c>
      <c r="J123" s="8"/>
      <c r="N123" s="39"/>
    </row>
    <row r="124" spans="1:14" ht="12.75" customHeight="1">
      <c r="A124" s="20"/>
      <c r="B124" s="188" t="s">
        <v>49</v>
      </c>
      <c r="C124" s="340">
        <v>43352</v>
      </c>
      <c r="D124" s="30">
        <v>0.3020833333333333</v>
      </c>
      <c r="E124" s="8"/>
      <c r="F124" s="8"/>
      <c r="G124" s="8"/>
      <c r="H124" s="23">
        <v>1</v>
      </c>
      <c r="I124" s="37" t="s">
        <v>62</v>
      </c>
      <c r="J124" s="8"/>
      <c r="K124" t="s">
        <v>2809</v>
      </c>
      <c r="N124" s="39"/>
    </row>
    <row r="125" spans="1:14" ht="12.75" customHeight="1">
      <c r="A125" s="20"/>
      <c r="B125" s="188" t="s">
        <v>49</v>
      </c>
      <c r="C125" s="340">
        <v>43387</v>
      </c>
      <c r="D125" s="30">
        <v>0.2916666666666667</v>
      </c>
      <c r="E125" s="8" t="s">
        <v>119</v>
      </c>
      <c r="F125" s="8" t="s">
        <v>44</v>
      </c>
      <c r="G125" s="8"/>
      <c r="H125" s="23">
        <v>15.2</v>
      </c>
      <c r="I125" s="37">
        <v>980.4</v>
      </c>
      <c r="J125" s="8"/>
      <c r="N125" s="39"/>
    </row>
    <row r="126" spans="1:14" ht="12.75" customHeight="1">
      <c r="A126" s="20"/>
      <c r="B126" s="188"/>
      <c r="C126" s="340"/>
      <c r="D126" s="30"/>
      <c r="E126" s="8"/>
      <c r="F126" s="8"/>
      <c r="G126" s="8"/>
      <c r="H126" s="23"/>
      <c r="I126" s="37"/>
      <c r="J126" s="8"/>
      <c r="N126" s="39"/>
    </row>
    <row r="127" spans="1:14" ht="12.75" customHeight="1">
      <c r="A127" s="20" t="s">
        <v>50</v>
      </c>
      <c r="B127" s="188" t="s">
        <v>49</v>
      </c>
      <c r="C127" s="340">
        <v>43240</v>
      </c>
      <c r="D127" s="30">
        <v>0.28125</v>
      </c>
      <c r="E127" s="8" t="s">
        <v>42</v>
      </c>
      <c r="F127" s="8" t="s">
        <v>44</v>
      </c>
      <c r="G127" s="8"/>
      <c r="H127" s="23">
        <v>1</v>
      </c>
      <c r="I127" s="37">
        <v>866.4</v>
      </c>
      <c r="J127" s="8"/>
      <c r="N127" s="39"/>
    </row>
    <row r="128" spans="1:14" ht="12.75" customHeight="1">
      <c r="A128" s="52" t="s">
        <v>2810</v>
      </c>
      <c r="B128" s="188" t="s">
        <v>49</v>
      </c>
      <c r="C128" s="340">
        <v>43240</v>
      </c>
      <c r="D128" s="30">
        <v>0.28125</v>
      </c>
      <c r="E128" s="8" t="s">
        <v>42</v>
      </c>
      <c r="F128" s="8" t="s">
        <v>44</v>
      </c>
      <c r="G128" s="8"/>
      <c r="H128" s="23">
        <v>1</v>
      </c>
      <c r="I128" s="37">
        <v>325.5</v>
      </c>
      <c r="J128" s="8"/>
      <c r="N128" s="39"/>
    </row>
    <row r="129" spans="1:14" ht="12.75" customHeight="1">
      <c r="A129" s="20"/>
      <c r="B129" s="188" t="s">
        <v>49</v>
      </c>
      <c r="C129" s="340">
        <v>43268</v>
      </c>
      <c r="D129" s="30">
        <v>0.24305555555555555</v>
      </c>
      <c r="E129" s="8" t="s">
        <v>119</v>
      </c>
      <c r="F129" s="8"/>
      <c r="G129" s="8"/>
      <c r="H129" s="23">
        <v>7.4</v>
      </c>
      <c r="I129" s="37" t="s">
        <v>62</v>
      </c>
      <c r="J129" s="8"/>
      <c r="N129" s="39"/>
    </row>
    <row r="130" spans="1:14" ht="12.75" customHeight="1">
      <c r="A130" s="20"/>
      <c r="B130" s="188" t="s">
        <v>49</v>
      </c>
      <c r="C130" s="340">
        <v>43296</v>
      </c>
      <c r="D130" s="30">
        <v>0.2916666666666667</v>
      </c>
      <c r="E130" s="8" t="s">
        <v>42</v>
      </c>
      <c r="F130" s="8"/>
      <c r="G130" s="8"/>
      <c r="H130" s="23">
        <v>19.5</v>
      </c>
      <c r="I130" s="37" t="s">
        <v>62</v>
      </c>
      <c r="J130" s="8"/>
      <c r="N130" s="39"/>
    </row>
    <row r="131" spans="1:14" ht="12.75" customHeight="1">
      <c r="A131" s="20"/>
      <c r="B131" s="188" t="s">
        <v>49</v>
      </c>
      <c r="C131" s="340">
        <v>43324</v>
      </c>
      <c r="D131" s="30">
        <v>0.3159722222222222</v>
      </c>
      <c r="E131" s="8" t="s">
        <v>63</v>
      </c>
      <c r="F131" s="8" t="s">
        <v>43</v>
      </c>
      <c r="G131" s="8"/>
      <c r="H131" s="23">
        <v>4.1</v>
      </c>
      <c r="I131" s="37" t="s">
        <v>62</v>
      </c>
      <c r="J131" s="8"/>
      <c r="N131" s="39"/>
    </row>
    <row r="132" spans="1:14" ht="12.75" customHeight="1">
      <c r="A132" s="20"/>
      <c r="B132" s="188" t="s">
        <v>49</v>
      </c>
      <c r="C132" s="340">
        <v>43352</v>
      </c>
      <c r="D132" s="30">
        <v>0.3125</v>
      </c>
      <c r="E132" s="8"/>
      <c r="F132" s="8"/>
      <c r="G132" s="8"/>
      <c r="H132" s="23">
        <v>2</v>
      </c>
      <c r="I132" s="37" t="s">
        <v>62</v>
      </c>
      <c r="J132" s="8"/>
      <c r="K132" t="s">
        <v>2809</v>
      </c>
      <c r="N132" s="39"/>
    </row>
    <row r="133" spans="1:14" ht="12.75" customHeight="1">
      <c r="A133" s="20"/>
      <c r="B133" s="188" t="s">
        <v>49</v>
      </c>
      <c r="C133" s="340">
        <v>43387</v>
      </c>
      <c r="D133" s="30">
        <v>0.3020833333333333</v>
      </c>
      <c r="E133" s="8" t="s">
        <v>119</v>
      </c>
      <c r="F133" s="8" t="s">
        <v>44</v>
      </c>
      <c r="G133" s="8"/>
      <c r="H133" s="23">
        <v>9.5</v>
      </c>
      <c r="I133" s="37" t="s">
        <v>2774</v>
      </c>
      <c r="J133" s="8"/>
      <c r="K133" t="s">
        <v>2811</v>
      </c>
      <c r="N133" s="39"/>
    </row>
    <row r="134" spans="1:10" ht="15" customHeight="1">
      <c r="A134" s="20"/>
      <c r="B134" s="188"/>
      <c r="C134" s="340"/>
      <c r="D134" s="30"/>
      <c r="E134" s="188"/>
      <c r="F134" s="8"/>
      <c r="G134" s="8"/>
      <c r="H134" s="23"/>
      <c r="I134" s="37"/>
      <c r="J134" s="8"/>
    </row>
    <row r="135" spans="1:10" ht="15" customHeight="1">
      <c r="A135" s="20"/>
      <c r="B135" s="8"/>
      <c r="C135" s="340"/>
      <c r="D135" s="8"/>
      <c r="E135" s="8"/>
      <c r="F135" s="8"/>
      <c r="G135" s="8"/>
      <c r="H135" s="23"/>
      <c r="I135" s="37"/>
      <c r="J135" s="8"/>
    </row>
    <row r="136" spans="1:10" ht="15" customHeight="1">
      <c r="A136" s="20" t="s">
        <v>34</v>
      </c>
      <c r="B136" s="188" t="s">
        <v>17</v>
      </c>
      <c r="C136" s="340">
        <v>43240</v>
      </c>
      <c r="D136" s="30">
        <v>0.49652777777777773</v>
      </c>
      <c r="E136" s="8"/>
      <c r="F136" s="8"/>
      <c r="G136" s="8"/>
      <c r="H136" s="343" t="s">
        <v>51</v>
      </c>
      <c r="I136" s="343" t="s">
        <v>51</v>
      </c>
      <c r="J136" s="8"/>
    </row>
    <row r="137" spans="1:10" ht="15" customHeight="1">
      <c r="A137" s="20"/>
      <c r="B137" s="188" t="s">
        <v>17</v>
      </c>
      <c r="C137" s="340">
        <v>43268</v>
      </c>
      <c r="D137" s="30">
        <v>0.4791666666666667</v>
      </c>
      <c r="E137" s="8"/>
      <c r="F137" s="8"/>
      <c r="G137" s="8"/>
      <c r="H137" s="37" t="s">
        <v>51</v>
      </c>
      <c r="I137" s="37" t="s">
        <v>51</v>
      </c>
      <c r="J137" s="8"/>
    </row>
    <row r="138" spans="1:10" ht="15" customHeight="1">
      <c r="A138" s="20"/>
      <c r="B138" s="188" t="s">
        <v>17</v>
      </c>
      <c r="C138" s="340">
        <v>43296</v>
      </c>
      <c r="D138" s="30">
        <v>0.4479166666666667</v>
      </c>
      <c r="E138" s="8"/>
      <c r="F138" s="8"/>
      <c r="G138" s="8"/>
      <c r="H138" s="37" t="s">
        <v>51</v>
      </c>
      <c r="I138" s="37" t="s">
        <v>51</v>
      </c>
      <c r="J138" s="8"/>
    </row>
    <row r="139" spans="1:10" ht="15" customHeight="1">
      <c r="A139" s="20"/>
      <c r="B139" s="188" t="s">
        <v>17</v>
      </c>
      <c r="C139" s="340">
        <v>43324</v>
      </c>
      <c r="D139" s="30">
        <v>0.46875</v>
      </c>
      <c r="E139" s="8"/>
      <c r="F139" s="8"/>
      <c r="G139" s="8"/>
      <c r="H139" s="37" t="s">
        <v>51</v>
      </c>
      <c r="I139" s="37" t="s">
        <v>51</v>
      </c>
      <c r="J139" s="8"/>
    </row>
    <row r="140" spans="1:10" ht="15" customHeight="1">
      <c r="A140" s="20"/>
      <c r="B140" s="188" t="s">
        <v>17</v>
      </c>
      <c r="C140" s="340">
        <v>43352</v>
      </c>
      <c r="D140" s="30">
        <v>0.46875</v>
      </c>
      <c r="E140" s="8"/>
      <c r="F140" s="8"/>
      <c r="G140" s="8"/>
      <c r="H140" s="37">
        <v>0</v>
      </c>
      <c r="I140" s="37">
        <v>0</v>
      </c>
      <c r="J140" s="8"/>
    </row>
    <row r="141" spans="1:10" ht="15" customHeight="1">
      <c r="A141" s="20"/>
      <c r="B141" s="188" t="s">
        <v>17</v>
      </c>
      <c r="C141" s="340">
        <v>43387</v>
      </c>
      <c r="D141" s="30">
        <v>0.4791666666666667</v>
      </c>
      <c r="E141" s="8"/>
      <c r="F141" s="8"/>
      <c r="G141" s="8"/>
      <c r="H141" s="37" t="s">
        <v>51</v>
      </c>
      <c r="I141" s="37" t="s">
        <v>51</v>
      </c>
      <c r="J141" s="8"/>
    </row>
    <row r="142" spans="1:10" ht="15" customHeight="1">
      <c r="A142" s="20"/>
      <c r="B142" s="188"/>
      <c r="C142" s="340"/>
      <c r="D142" s="30"/>
      <c r="E142" s="8"/>
      <c r="F142" s="8"/>
      <c r="G142" s="8"/>
      <c r="H142" s="37"/>
      <c r="I142" s="37"/>
      <c r="J142" s="8"/>
    </row>
    <row r="143" spans="1:10" ht="15" customHeight="1">
      <c r="A143" s="20" t="s">
        <v>52</v>
      </c>
      <c r="B143" s="188"/>
      <c r="E143" s="8"/>
      <c r="F143" s="8"/>
      <c r="G143" s="8"/>
      <c r="H143" s="37"/>
      <c r="I143" s="37"/>
      <c r="J143" s="8"/>
    </row>
    <row r="144" spans="1:11" ht="27" customHeight="1">
      <c r="A144" s="20" t="s">
        <v>53</v>
      </c>
      <c r="B144" s="188" t="s">
        <v>2812</v>
      </c>
      <c r="C144" s="340">
        <v>43240</v>
      </c>
      <c r="D144" s="30">
        <v>0.49652777777777773</v>
      </c>
      <c r="E144" s="8"/>
      <c r="F144" s="8"/>
      <c r="G144" s="8"/>
      <c r="H144" s="37" t="s">
        <v>51</v>
      </c>
      <c r="I144" s="37" t="s">
        <v>51</v>
      </c>
      <c r="J144" s="8"/>
      <c r="K144" t="s">
        <v>2813</v>
      </c>
    </row>
    <row r="145" spans="1:11" ht="27.75" customHeight="1">
      <c r="A145" s="20" t="s">
        <v>54</v>
      </c>
      <c r="B145" s="188" t="s">
        <v>2812</v>
      </c>
      <c r="C145" s="340">
        <v>43240</v>
      </c>
      <c r="D145" s="30">
        <v>0.49652777777777773</v>
      </c>
      <c r="E145" s="8"/>
      <c r="F145" s="8"/>
      <c r="G145" s="8"/>
      <c r="H145" s="37" t="s">
        <v>51</v>
      </c>
      <c r="I145" s="37">
        <v>39.3</v>
      </c>
      <c r="J145" s="8"/>
      <c r="K145" t="s">
        <v>2813</v>
      </c>
    </row>
    <row r="146" spans="1:11" ht="27" customHeight="1">
      <c r="A146" s="20" t="s">
        <v>55</v>
      </c>
      <c r="B146" s="188" t="s">
        <v>2812</v>
      </c>
      <c r="C146" s="340">
        <v>43240</v>
      </c>
      <c r="D146" s="30">
        <v>0.49652777777777773</v>
      </c>
      <c r="E146" s="8"/>
      <c r="F146" s="8"/>
      <c r="G146" s="8"/>
      <c r="H146" s="37">
        <v>18.7</v>
      </c>
      <c r="I146" s="37">
        <v>18.7</v>
      </c>
      <c r="J146" s="8"/>
      <c r="K146" t="s">
        <v>2813</v>
      </c>
    </row>
  </sheetData>
  <sheetProtection/>
  <mergeCells count="1">
    <mergeCell ref="A3:IV3"/>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T236"/>
  <sheetViews>
    <sheetView zoomScalePageLayoutView="0" workbookViewId="0" topLeftCell="A1">
      <pane ySplit="1" topLeftCell="A2" activePane="bottomLeft" state="frozen"/>
      <selection pane="topLeft" activeCell="A1" sqref="A1"/>
      <selection pane="bottomLeft" activeCell="Q42" sqref="Q42"/>
    </sheetView>
  </sheetViews>
  <sheetFormatPr defaultColWidth="9.8515625" defaultRowHeight="15" customHeight="1"/>
  <cols>
    <col min="1" max="1" width="33.28125" style="5" customWidth="1"/>
    <col min="2" max="2" width="18.00390625" style="8" customWidth="1"/>
    <col min="3" max="5" width="12.421875" style="8" customWidth="1"/>
    <col min="6" max="6" width="13.8515625" style="8" customWidth="1"/>
    <col min="7" max="7" width="12.421875" style="8" customWidth="1"/>
    <col min="8" max="9" width="12.421875" style="23" customWidth="1"/>
    <col min="10" max="10" width="5.57421875" style="8" customWidth="1"/>
    <col min="11" max="11" width="36.57421875" style="46" customWidth="1"/>
    <col min="12" max="12" width="6.57421875" style="0" customWidth="1"/>
    <col min="13" max="13" width="7.57421875" style="0" customWidth="1"/>
  </cols>
  <sheetData>
    <row r="1" spans="1:16" s="1" customFormat="1" ht="31.5" customHeight="1">
      <c r="A1" s="2" t="s">
        <v>0</v>
      </c>
      <c r="B1" s="2" t="s">
        <v>1</v>
      </c>
      <c r="C1" s="2" t="s">
        <v>2</v>
      </c>
      <c r="D1" s="2" t="s">
        <v>3</v>
      </c>
      <c r="E1" s="2" t="s">
        <v>4</v>
      </c>
      <c r="F1" s="2" t="s">
        <v>5</v>
      </c>
      <c r="G1" s="2" t="s">
        <v>6</v>
      </c>
      <c r="H1" s="26" t="s">
        <v>7</v>
      </c>
      <c r="I1" s="21" t="s">
        <v>8</v>
      </c>
      <c r="J1" s="2" t="s">
        <v>9</v>
      </c>
      <c r="K1" s="44" t="s">
        <v>10</v>
      </c>
      <c r="L1" s="31" t="s">
        <v>27</v>
      </c>
      <c r="M1" s="31" t="s">
        <v>28</v>
      </c>
      <c r="N1" s="31" t="s">
        <v>29</v>
      </c>
      <c r="O1" s="31" t="s">
        <v>30</v>
      </c>
      <c r="P1" s="31" t="s">
        <v>32</v>
      </c>
    </row>
    <row r="2" spans="1:11" s="15" customFormat="1" ht="12.75" customHeight="1">
      <c r="A2" s="10"/>
      <c r="B2" s="11"/>
      <c r="C2" s="11"/>
      <c r="D2" s="54" t="s">
        <v>140</v>
      </c>
      <c r="E2" s="11"/>
      <c r="F2" s="12"/>
      <c r="G2" s="13" t="s">
        <v>11</v>
      </c>
      <c r="H2" s="27" t="s">
        <v>12</v>
      </c>
      <c r="I2" s="22" t="s">
        <v>13</v>
      </c>
      <c r="J2" s="14"/>
      <c r="K2" s="45"/>
    </row>
    <row r="3" spans="1:10" ht="35.25" customHeight="1">
      <c r="A3" s="347" t="s">
        <v>186</v>
      </c>
      <c r="B3" s="348"/>
      <c r="C3" s="348"/>
      <c r="D3" s="348"/>
      <c r="E3" s="348"/>
      <c r="F3" s="348"/>
      <c r="G3" s="348"/>
      <c r="H3" s="348"/>
      <c r="I3" s="348"/>
      <c r="J3" s="348"/>
    </row>
    <row r="4" spans="3:20" ht="15" customHeight="1">
      <c r="C4" s="40"/>
      <c r="Q4" s="38"/>
      <c r="R4" s="38" t="s">
        <v>39</v>
      </c>
      <c r="S4" s="38" t="s">
        <v>40</v>
      </c>
      <c r="T4" s="38" t="s">
        <v>41</v>
      </c>
    </row>
    <row r="5" spans="1:14" ht="15" customHeight="1">
      <c r="A5" s="20" t="s">
        <v>25</v>
      </c>
      <c r="B5" s="18" t="s">
        <v>26</v>
      </c>
      <c r="C5" s="40">
        <v>43604</v>
      </c>
      <c r="D5" s="30">
        <v>0.3333333333333333</v>
      </c>
      <c r="E5" s="30" t="s">
        <v>42</v>
      </c>
      <c r="F5" s="30" t="s">
        <v>43</v>
      </c>
      <c r="G5" s="8" t="s">
        <v>117</v>
      </c>
      <c r="H5" s="23">
        <v>8.4</v>
      </c>
      <c r="I5" s="23">
        <v>686.7</v>
      </c>
      <c r="K5" s="47"/>
      <c r="N5" s="39" t="s">
        <v>68</v>
      </c>
    </row>
    <row r="6" spans="1:14" ht="20.25" customHeight="1">
      <c r="A6" s="34" t="s">
        <v>64</v>
      </c>
      <c r="B6" s="18" t="s">
        <v>26</v>
      </c>
      <c r="C6" s="40">
        <v>43604</v>
      </c>
      <c r="D6" s="30">
        <v>0.3333333333333333</v>
      </c>
      <c r="E6" s="30" t="s">
        <v>42</v>
      </c>
      <c r="F6" s="30" t="s">
        <v>43</v>
      </c>
      <c r="G6" s="8" t="s">
        <v>117</v>
      </c>
      <c r="H6" s="23">
        <v>8</v>
      </c>
      <c r="I6" s="23">
        <v>579.4</v>
      </c>
      <c r="K6" s="48"/>
      <c r="N6" s="39" t="s">
        <v>68</v>
      </c>
    </row>
    <row r="7" spans="1:14" ht="22.5" customHeight="1">
      <c r="A7" s="34"/>
      <c r="B7" s="18" t="s">
        <v>26</v>
      </c>
      <c r="C7" s="51">
        <v>43635</v>
      </c>
      <c r="D7"/>
      <c r="E7" s="19" t="s">
        <v>91</v>
      </c>
      <c r="F7" s="19" t="s">
        <v>92</v>
      </c>
      <c r="G7" s="8" t="s">
        <v>117</v>
      </c>
      <c r="H7">
        <v>9.8</v>
      </c>
      <c r="I7">
        <v>156.4</v>
      </c>
      <c r="J7"/>
      <c r="K7" s="47" t="s">
        <v>93</v>
      </c>
      <c r="N7" s="39"/>
    </row>
    <row r="8" spans="2:14" ht="15" customHeight="1">
      <c r="B8" s="18" t="s">
        <v>26</v>
      </c>
      <c r="C8" s="40">
        <v>43660</v>
      </c>
      <c r="D8" s="30">
        <v>0.3611111111111111</v>
      </c>
      <c r="E8" s="30" t="s">
        <v>91</v>
      </c>
      <c r="F8" s="30" t="s">
        <v>116</v>
      </c>
      <c r="G8" s="8" t="s">
        <v>117</v>
      </c>
      <c r="H8" s="23">
        <v>13.5</v>
      </c>
      <c r="I8" s="37" t="s">
        <v>62</v>
      </c>
      <c r="N8" s="39" t="s">
        <v>118</v>
      </c>
    </row>
    <row r="9" spans="2:14" ht="15" customHeight="1">
      <c r="B9" s="18" t="s">
        <v>26</v>
      </c>
      <c r="C9" s="40"/>
      <c r="D9" s="30"/>
      <c r="E9" s="30"/>
      <c r="F9" s="30"/>
      <c r="G9" s="8" t="s">
        <v>117</v>
      </c>
      <c r="K9" s="46" t="s">
        <v>185</v>
      </c>
      <c r="N9" s="39"/>
    </row>
    <row r="10" spans="2:14" ht="13.5" customHeight="1">
      <c r="B10" s="18" t="s">
        <v>26</v>
      </c>
      <c r="C10" s="40">
        <v>43716</v>
      </c>
      <c r="D10" s="30">
        <v>0.3506944444444444</v>
      </c>
      <c r="E10" s="30" t="s">
        <v>42</v>
      </c>
      <c r="F10" s="30" t="s">
        <v>161</v>
      </c>
      <c r="G10" s="8" t="s">
        <v>117</v>
      </c>
      <c r="H10" s="23">
        <v>6.3</v>
      </c>
      <c r="I10" s="37" t="s">
        <v>62</v>
      </c>
      <c r="N10" s="39" t="s">
        <v>149</v>
      </c>
    </row>
    <row r="11" spans="2:14" ht="13.5" customHeight="1">
      <c r="B11" s="18" t="s">
        <v>26</v>
      </c>
      <c r="C11" s="40">
        <v>43751</v>
      </c>
      <c r="D11" s="30">
        <v>0.3506944444444444</v>
      </c>
      <c r="E11" s="30" t="s">
        <v>119</v>
      </c>
      <c r="F11" s="30" t="s">
        <v>92</v>
      </c>
      <c r="G11" s="8" t="s">
        <v>117</v>
      </c>
      <c r="H11" s="23">
        <v>76.3</v>
      </c>
      <c r="I11" s="37">
        <v>1299.7</v>
      </c>
      <c r="N11" s="39" t="s">
        <v>68</v>
      </c>
    </row>
    <row r="12" spans="3:9" ht="15" customHeight="1">
      <c r="C12" s="40"/>
      <c r="I12" s="37"/>
    </row>
    <row r="13" spans="1:16" ht="28.5">
      <c r="A13" s="20" t="s">
        <v>19</v>
      </c>
      <c r="B13" s="16" t="s">
        <v>69</v>
      </c>
      <c r="C13" s="40">
        <v>43604</v>
      </c>
      <c r="D13" s="7">
        <v>0.2534722222222222</v>
      </c>
      <c r="E13" s="36" t="s">
        <v>66</v>
      </c>
      <c r="F13" s="36" t="s">
        <v>43</v>
      </c>
      <c r="G13" s="8" t="s">
        <v>117</v>
      </c>
      <c r="H13" s="24">
        <v>146.7</v>
      </c>
      <c r="I13" s="33">
        <v>1203.3</v>
      </c>
      <c r="J13" s="4"/>
      <c r="K13" s="50"/>
      <c r="L13">
        <v>11.7</v>
      </c>
      <c r="M13">
        <v>104</v>
      </c>
      <c r="N13" s="19" t="s">
        <v>70</v>
      </c>
      <c r="O13" t="s">
        <v>71</v>
      </c>
      <c r="P13">
        <v>60</v>
      </c>
    </row>
    <row r="14" spans="1:16" ht="28.5">
      <c r="A14" s="32"/>
      <c r="B14" s="16" t="s">
        <v>33</v>
      </c>
      <c r="C14" s="51">
        <v>43635</v>
      </c>
      <c r="D14" s="7">
        <v>0.2569444444444445</v>
      </c>
      <c r="E14" s="36" t="s">
        <v>42</v>
      </c>
      <c r="F14" s="36" t="s">
        <v>43</v>
      </c>
      <c r="G14" s="8" t="s">
        <v>117</v>
      </c>
      <c r="H14" s="25">
        <v>517.2</v>
      </c>
      <c r="I14" s="33" t="s">
        <v>62</v>
      </c>
      <c r="J14" s="4"/>
      <c r="K14" s="50"/>
      <c r="L14">
        <v>9</v>
      </c>
      <c r="M14">
        <v>97.1</v>
      </c>
      <c r="N14" s="19" t="s">
        <v>94</v>
      </c>
      <c r="O14" s="19" t="s">
        <v>95</v>
      </c>
      <c r="P14">
        <v>90</v>
      </c>
    </row>
    <row r="15" spans="1:16" ht="14.25">
      <c r="A15" s="35" t="s">
        <v>65</v>
      </c>
      <c r="B15" s="16" t="s">
        <v>35</v>
      </c>
      <c r="C15" s="51">
        <v>43635</v>
      </c>
      <c r="D15" s="7">
        <v>0.2569444444444445</v>
      </c>
      <c r="E15" s="36" t="s">
        <v>42</v>
      </c>
      <c r="F15" s="36" t="s">
        <v>43</v>
      </c>
      <c r="G15" s="8" t="s">
        <v>117</v>
      </c>
      <c r="H15" s="25">
        <v>131.4</v>
      </c>
      <c r="I15" s="33" t="s">
        <v>62</v>
      </c>
      <c r="J15" s="4"/>
      <c r="K15" s="49"/>
      <c r="L15">
        <v>9</v>
      </c>
      <c r="M15">
        <v>96.1</v>
      </c>
      <c r="N15" s="19" t="s">
        <v>94</v>
      </c>
      <c r="O15" s="19" t="s">
        <v>96</v>
      </c>
      <c r="P15">
        <v>90</v>
      </c>
    </row>
    <row r="16" spans="1:16" ht="14.25">
      <c r="A16" s="3"/>
      <c r="B16" s="16" t="s">
        <v>35</v>
      </c>
      <c r="C16" s="40">
        <v>43660</v>
      </c>
      <c r="D16" s="7">
        <v>0.25277777777777777</v>
      </c>
      <c r="E16" s="36" t="s">
        <v>119</v>
      </c>
      <c r="F16" s="7"/>
      <c r="G16" s="8" t="s">
        <v>117</v>
      </c>
      <c r="H16" s="25">
        <v>209.8</v>
      </c>
      <c r="I16" s="33" t="s">
        <v>62</v>
      </c>
      <c r="J16" s="4"/>
      <c r="L16">
        <v>7.5</v>
      </c>
      <c r="M16">
        <v>90.6</v>
      </c>
      <c r="N16" t="s">
        <v>120</v>
      </c>
      <c r="O16" t="s">
        <v>121</v>
      </c>
      <c r="P16">
        <v>100</v>
      </c>
    </row>
    <row r="17" spans="1:16" ht="42.75">
      <c r="A17" s="29"/>
      <c r="B17" s="16" t="s">
        <v>17</v>
      </c>
      <c r="C17" s="40">
        <v>43688</v>
      </c>
      <c r="D17" s="7">
        <v>0.2708333333333333</v>
      </c>
      <c r="E17" s="36" t="s">
        <v>119</v>
      </c>
      <c r="F17" s="7"/>
      <c r="G17" s="8" t="s">
        <v>117</v>
      </c>
      <c r="H17" s="25">
        <v>48.7</v>
      </c>
      <c r="I17" s="33" t="s">
        <v>62</v>
      </c>
      <c r="K17" s="16" t="s">
        <v>141</v>
      </c>
      <c r="L17">
        <v>7.9</v>
      </c>
      <c r="M17">
        <v>94</v>
      </c>
      <c r="N17" t="s">
        <v>142</v>
      </c>
      <c r="O17" t="s">
        <v>138</v>
      </c>
      <c r="P17">
        <v>114.6</v>
      </c>
    </row>
    <row r="18" spans="1:16" ht="28.5">
      <c r="A18" s="3"/>
      <c r="B18" s="16" t="s">
        <v>35</v>
      </c>
      <c r="C18" s="40">
        <v>43716</v>
      </c>
      <c r="D18" s="7">
        <v>0.24444444444444446</v>
      </c>
      <c r="E18" s="36" t="s">
        <v>42</v>
      </c>
      <c r="F18" s="36" t="s">
        <v>162</v>
      </c>
      <c r="G18" s="8" t="s">
        <v>117</v>
      </c>
      <c r="H18" s="25">
        <v>22.3</v>
      </c>
      <c r="I18" s="33" t="s">
        <v>62</v>
      </c>
      <c r="J18" s="16"/>
      <c r="K18" s="50" t="s">
        <v>163</v>
      </c>
      <c r="L18">
        <v>7.9</v>
      </c>
      <c r="M18">
        <v>86.7</v>
      </c>
      <c r="N18" t="s">
        <v>164</v>
      </c>
      <c r="O18" t="s">
        <v>131</v>
      </c>
      <c r="P18">
        <v>140</v>
      </c>
    </row>
    <row r="19" spans="1:16" ht="28.5">
      <c r="A19" s="3"/>
      <c r="B19" s="16" t="s">
        <v>35</v>
      </c>
      <c r="C19" s="40">
        <v>43751</v>
      </c>
      <c r="D19" s="7">
        <v>0.25277777777777777</v>
      </c>
      <c r="E19" s="36" t="s">
        <v>119</v>
      </c>
      <c r="F19" s="36" t="s">
        <v>75</v>
      </c>
      <c r="G19" s="8" t="s">
        <v>117</v>
      </c>
      <c r="H19" s="25">
        <v>133.4</v>
      </c>
      <c r="I19" s="33">
        <v>2419.6</v>
      </c>
      <c r="J19" s="16"/>
      <c r="K19" s="50" t="s">
        <v>181</v>
      </c>
      <c r="L19">
        <v>9.9</v>
      </c>
      <c r="M19">
        <v>95.5</v>
      </c>
      <c r="N19">
        <v>6.1</v>
      </c>
      <c r="O19">
        <v>13.6</v>
      </c>
      <c r="P19">
        <v>130</v>
      </c>
    </row>
    <row r="20" spans="1:11" ht="14.25">
      <c r="A20" s="32"/>
      <c r="B20" s="16"/>
      <c r="C20" s="40"/>
      <c r="D20" s="7"/>
      <c r="E20" s="7"/>
      <c r="F20" s="7"/>
      <c r="H20" s="25"/>
      <c r="I20" s="33"/>
      <c r="J20" s="16"/>
      <c r="K20" s="50"/>
    </row>
    <row r="21" spans="1:16" ht="17.25" customHeight="1">
      <c r="A21" s="20" t="s">
        <v>20</v>
      </c>
      <c r="B21" s="18" t="s">
        <v>35</v>
      </c>
      <c r="C21" s="40">
        <v>43604</v>
      </c>
      <c r="D21" s="30">
        <v>0.26805555555555555</v>
      </c>
      <c r="E21" s="30" t="s">
        <v>63</v>
      </c>
      <c r="F21" s="30" t="s">
        <v>43</v>
      </c>
      <c r="G21" s="8" t="s">
        <v>117</v>
      </c>
      <c r="H21" s="23">
        <v>6.3</v>
      </c>
      <c r="I21" s="37">
        <v>579.4</v>
      </c>
      <c r="K21" s="47"/>
      <c r="L21">
        <v>11.7</v>
      </c>
      <c r="M21">
        <v>104.1</v>
      </c>
      <c r="N21" t="s">
        <v>70</v>
      </c>
      <c r="O21" t="s">
        <v>72</v>
      </c>
      <c r="P21">
        <v>50</v>
      </c>
    </row>
    <row r="22" spans="2:16" ht="14.25">
      <c r="B22" s="18" t="s">
        <v>35</v>
      </c>
      <c r="C22" s="51">
        <v>43635</v>
      </c>
      <c r="D22" s="7">
        <v>0.2791666666666667</v>
      </c>
      <c r="E22" s="36" t="s">
        <v>42</v>
      </c>
      <c r="F22" s="36" t="s">
        <v>43</v>
      </c>
      <c r="G22" s="8" t="s">
        <v>117</v>
      </c>
      <c r="H22" s="23">
        <v>19.9</v>
      </c>
      <c r="I22" s="37">
        <v>365.4</v>
      </c>
      <c r="L22">
        <v>8.8</v>
      </c>
      <c r="M22">
        <v>96.1</v>
      </c>
      <c r="N22" s="19" t="s">
        <v>97</v>
      </c>
      <c r="O22" s="19" t="s">
        <v>98</v>
      </c>
      <c r="P22">
        <v>90</v>
      </c>
    </row>
    <row r="23" spans="1:16" ht="14.25">
      <c r="A23" s="3"/>
      <c r="B23" s="18" t="s">
        <v>35</v>
      </c>
      <c r="C23" s="40">
        <v>43660</v>
      </c>
      <c r="D23" s="7">
        <v>0.26805555555555555</v>
      </c>
      <c r="E23" s="36" t="s">
        <v>119</v>
      </c>
      <c r="F23" s="7"/>
      <c r="G23" s="8" t="s">
        <v>117</v>
      </c>
      <c r="H23" s="25">
        <v>93.3</v>
      </c>
      <c r="I23" s="33" t="s">
        <v>62</v>
      </c>
      <c r="J23" s="4"/>
      <c r="L23">
        <v>7.3</v>
      </c>
      <c r="M23">
        <v>87.5</v>
      </c>
      <c r="N23" t="s">
        <v>120</v>
      </c>
      <c r="O23" t="s">
        <v>121</v>
      </c>
      <c r="P23">
        <v>100</v>
      </c>
    </row>
    <row r="24" spans="1:16" ht="26.25">
      <c r="A24" s="35"/>
      <c r="B24" s="18" t="s">
        <v>17</v>
      </c>
      <c r="C24" s="40">
        <v>43688</v>
      </c>
      <c r="D24" s="7">
        <v>0.2986111111111111</v>
      </c>
      <c r="E24" s="36" t="s">
        <v>119</v>
      </c>
      <c r="F24" s="7"/>
      <c r="G24" s="8" t="s">
        <v>117</v>
      </c>
      <c r="H24" s="25">
        <v>16.1</v>
      </c>
      <c r="I24" s="33">
        <v>1299.7</v>
      </c>
      <c r="J24" s="4"/>
      <c r="K24" s="46" t="s">
        <v>143</v>
      </c>
      <c r="L24">
        <v>7.4</v>
      </c>
      <c r="M24">
        <v>88.8</v>
      </c>
      <c r="N24" t="s">
        <v>144</v>
      </c>
      <c r="O24" t="s">
        <v>121</v>
      </c>
      <c r="P24">
        <v>114.9</v>
      </c>
    </row>
    <row r="25" spans="1:16" ht="14.25">
      <c r="A25" s="3"/>
      <c r="B25" s="18" t="s">
        <v>35</v>
      </c>
      <c r="C25" s="40">
        <v>43716</v>
      </c>
      <c r="D25" s="7">
        <v>0.2611111111111111</v>
      </c>
      <c r="E25" s="36" t="s">
        <v>42</v>
      </c>
      <c r="F25" s="36" t="s">
        <v>75</v>
      </c>
      <c r="G25" s="8" t="s">
        <v>117</v>
      </c>
      <c r="H25" s="25">
        <v>8.5</v>
      </c>
      <c r="I25" s="33">
        <v>1046.2</v>
      </c>
      <c r="J25" s="4"/>
      <c r="L25">
        <v>8.1</v>
      </c>
      <c r="M25">
        <v>90.8</v>
      </c>
      <c r="N25" t="s">
        <v>165</v>
      </c>
      <c r="O25" t="s">
        <v>166</v>
      </c>
      <c r="P25">
        <v>140</v>
      </c>
    </row>
    <row r="26" spans="1:16" ht="14.25">
      <c r="A26" s="29"/>
      <c r="B26" s="18" t="s">
        <v>35</v>
      </c>
      <c r="C26" s="40">
        <v>43751</v>
      </c>
      <c r="D26" s="7">
        <v>0.2708333333333333</v>
      </c>
      <c r="E26" s="36" t="s">
        <v>119</v>
      </c>
      <c r="F26" s="36" t="s">
        <v>75</v>
      </c>
      <c r="G26" s="8" t="s">
        <v>117</v>
      </c>
      <c r="H26" s="25">
        <v>108.1</v>
      </c>
      <c r="I26" s="33">
        <v>1413.6</v>
      </c>
      <c r="J26" s="4"/>
      <c r="L26">
        <v>9.8</v>
      </c>
      <c r="M26">
        <v>94.3</v>
      </c>
      <c r="N26" t="s">
        <v>184</v>
      </c>
      <c r="O26" t="s">
        <v>182</v>
      </c>
      <c r="P26">
        <v>120</v>
      </c>
    </row>
    <row r="27" spans="1:16" ht="14.25">
      <c r="A27" s="56" t="s">
        <v>183</v>
      </c>
      <c r="B27" s="18" t="s">
        <v>35</v>
      </c>
      <c r="C27" s="40">
        <v>43751</v>
      </c>
      <c r="D27" s="7">
        <v>0.2777777777777778</v>
      </c>
      <c r="E27" s="36" t="s">
        <v>119</v>
      </c>
      <c r="F27" s="36" t="s">
        <v>75</v>
      </c>
      <c r="G27" s="8" t="s">
        <v>117</v>
      </c>
      <c r="H27" s="25">
        <v>75.9</v>
      </c>
      <c r="I27" s="33">
        <v>1299.7</v>
      </c>
      <c r="J27" s="4"/>
      <c r="L27">
        <v>9.8</v>
      </c>
      <c r="M27">
        <v>94</v>
      </c>
      <c r="N27" t="s">
        <v>184</v>
      </c>
      <c r="O27" t="s">
        <v>182</v>
      </c>
      <c r="P27">
        <v>120</v>
      </c>
    </row>
    <row r="28" spans="1:10" ht="14.25">
      <c r="A28" s="29"/>
      <c r="B28" s="18"/>
      <c r="C28" s="40"/>
      <c r="D28" s="7"/>
      <c r="E28" s="7"/>
      <c r="F28" s="7"/>
      <c r="G28" s="8" t="s">
        <v>117</v>
      </c>
      <c r="H28" s="25"/>
      <c r="I28" s="42"/>
      <c r="J28" s="16"/>
    </row>
    <row r="29" spans="1:16" ht="14.25">
      <c r="A29" s="20" t="s">
        <v>56</v>
      </c>
      <c r="B29" s="18" t="s">
        <v>35</v>
      </c>
      <c r="C29" s="40">
        <v>43604</v>
      </c>
      <c r="D29" s="30">
        <v>0.28055555555555556</v>
      </c>
      <c r="E29" s="30"/>
      <c r="F29" s="30" t="s">
        <v>43</v>
      </c>
      <c r="G29" s="8" t="s">
        <v>117</v>
      </c>
      <c r="H29" s="23">
        <v>8.5</v>
      </c>
      <c r="I29" s="37">
        <v>547.5</v>
      </c>
      <c r="J29" s="18"/>
      <c r="K29" s="47"/>
      <c r="L29">
        <v>11.8</v>
      </c>
      <c r="M29">
        <v>104.5</v>
      </c>
      <c r="N29" t="s">
        <v>70</v>
      </c>
      <c r="O29" t="s">
        <v>71</v>
      </c>
      <c r="P29">
        <v>50</v>
      </c>
    </row>
    <row r="30" spans="1:16" ht="14.25">
      <c r="A30" s="32"/>
      <c r="B30" s="18" t="s">
        <v>35</v>
      </c>
      <c r="C30" s="51">
        <v>43635</v>
      </c>
      <c r="D30" s="7">
        <v>0.29097222222222224</v>
      </c>
      <c r="E30" s="36" t="s">
        <v>42</v>
      </c>
      <c r="F30" s="36" t="s">
        <v>43</v>
      </c>
      <c r="G30" s="8" t="s">
        <v>117</v>
      </c>
      <c r="H30" s="25">
        <v>19.9</v>
      </c>
      <c r="I30" s="42">
        <v>579.4</v>
      </c>
      <c r="J30" s="4"/>
      <c r="K30" s="49"/>
      <c r="L30">
        <v>8.8</v>
      </c>
      <c r="M30">
        <v>95.9</v>
      </c>
      <c r="N30" s="19" t="s">
        <v>97</v>
      </c>
      <c r="O30" s="19" t="s">
        <v>98</v>
      </c>
      <c r="P30">
        <v>90</v>
      </c>
    </row>
    <row r="31" spans="1:16" ht="14.25">
      <c r="A31" s="3"/>
      <c r="B31" s="18" t="s">
        <v>35</v>
      </c>
      <c r="C31" s="40">
        <v>43660</v>
      </c>
      <c r="D31" s="7">
        <v>0.27847222222222223</v>
      </c>
      <c r="E31" s="36" t="s">
        <v>119</v>
      </c>
      <c r="F31" s="7"/>
      <c r="G31" s="8" t="s">
        <v>117</v>
      </c>
      <c r="H31" s="25">
        <v>69.7</v>
      </c>
      <c r="I31" s="33" t="s">
        <v>62</v>
      </c>
      <c r="J31" s="16"/>
      <c r="K31" s="49"/>
      <c r="L31">
        <v>7.2</v>
      </c>
      <c r="M31">
        <v>87.3</v>
      </c>
      <c r="N31" t="s">
        <v>120</v>
      </c>
      <c r="O31" t="s">
        <v>122</v>
      </c>
      <c r="P31">
        <v>100</v>
      </c>
    </row>
    <row r="32" spans="1:16" ht="33" customHeight="1">
      <c r="A32" s="3"/>
      <c r="B32" s="18" t="s">
        <v>17</v>
      </c>
      <c r="C32" s="40">
        <v>43688</v>
      </c>
      <c r="D32" s="7">
        <v>0.3125</v>
      </c>
      <c r="E32" s="36" t="s">
        <v>119</v>
      </c>
      <c r="F32" s="7"/>
      <c r="G32" s="8" t="s">
        <v>117</v>
      </c>
      <c r="H32" s="25">
        <v>13.5</v>
      </c>
      <c r="I32" s="42">
        <v>1413.6</v>
      </c>
      <c r="J32" s="4"/>
      <c r="K32" s="50" t="s">
        <v>145</v>
      </c>
      <c r="L32">
        <v>7.3</v>
      </c>
      <c r="M32">
        <v>87.6</v>
      </c>
      <c r="N32" t="s">
        <v>144</v>
      </c>
      <c r="O32" t="s">
        <v>146</v>
      </c>
      <c r="P32">
        <v>113.5</v>
      </c>
    </row>
    <row r="33" spans="1:16" ht="14.25">
      <c r="A33" s="3"/>
      <c r="B33" s="18" t="s">
        <v>35</v>
      </c>
      <c r="C33" s="40">
        <v>43716</v>
      </c>
      <c r="D33" s="7">
        <v>0.26944444444444443</v>
      </c>
      <c r="E33" s="36" t="s">
        <v>42</v>
      </c>
      <c r="F33" s="36" t="s">
        <v>75</v>
      </c>
      <c r="G33" s="8" t="s">
        <v>117</v>
      </c>
      <c r="H33" s="23">
        <v>30.9</v>
      </c>
      <c r="I33" s="37">
        <v>1413.6</v>
      </c>
      <c r="J33" s="18"/>
      <c r="K33" s="47"/>
      <c r="L33">
        <v>8.1</v>
      </c>
      <c r="M33">
        <v>90</v>
      </c>
      <c r="N33" t="s">
        <v>165</v>
      </c>
      <c r="O33" t="s">
        <v>167</v>
      </c>
      <c r="P33">
        <v>140</v>
      </c>
    </row>
    <row r="34" spans="1:16" ht="14.25">
      <c r="A34" s="3"/>
      <c r="B34" s="18" t="s">
        <v>35</v>
      </c>
      <c r="C34" s="40">
        <v>43751</v>
      </c>
      <c r="D34" s="7">
        <v>0.28541666666666665</v>
      </c>
      <c r="E34" s="36" t="s">
        <v>119</v>
      </c>
      <c r="F34" s="36" t="s">
        <v>44</v>
      </c>
      <c r="G34" s="8" t="s">
        <v>117</v>
      </c>
      <c r="H34" s="25">
        <v>110.6</v>
      </c>
      <c r="I34" s="42">
        <v>1732.9</v>
      </c>
      <c r="J34" s="4"/>
      <c r="K34" s="50"/>
      <c r="L34">
        <v>9.6</v>
      </c>
      <c r="M34">
        <v>93.5</v>
      </c>
      <c r="N34" t="s">
        <v>184</v>
      </c>
      <c r="O34" t="s">
        <v>200</v>
      </c>
      <c r="P34">
        <v>120</v>
      </c>
    </row>
    <row r="35" spans="1:11" ht="14.25">
      <c r="A35" s="3"/>
      <c r="B35" s="18"/>
      <c r="C35" s="40"/>
      <c r="D35" s="7"/>
      <c r="E35" s="16"/>
      <c r="F35" s="16"/>
      <c r="H35" s="25"/>
      <c r="I35" s="42"/>
      <c r="J35" s="4"/>
      <c r="K35" s="50"/>
    </row>
    <row r="36" spans="1:16" ht="33.75" customHeight="1">
      <c r="A36" s="20" t="s">
        <v>23</v>
      </c>
      <c r="B36" s="18" t="s">
        <v>35</v>
      </c>
      <c r="C36" s="40">
        <v>43604</v>
      </c>
      <c r="D36" s="30">
        <v>0.2972222222222222</v>
      </c>
      <c r="E36" s="18"/>
      <c r="F36" s="8" t="s">
        <v>43</v>
      </c>
      <c r="G36" s="8" t="s">
        <v>117</v>
      </c>
      <c r="H36" s="23">
        <v>5.2</v>
      </c>
      <c r="I36" s="37">
        <v>648.8</v>
      </c>
      <c r="J36" s="18"/>
      <c r="K36" s="47"/>
      <c r="L36">
        <v>11.8</v>
      </c>
      <c r="M36">
        <v>104.4</v>
      </c>
      <c r="N36" t="s">
        <v>70</v>
      </c>
      <c r="O36" t="s">
        <v>72</v>
      </c>
      <c r="P36">
        <v>50</v>
      </c>
    </row>
    <row r="37" spans="1:16" ht="14.25">
      <c r="A37" s="3"/>
      <c r="B37" s="18" t="s">
        <v>35</v>
      </c>
      <c r="C37" s="51">
        <v>43635</v>
      </c>
      <c r="D37" s="7">
        <v>0.3076388888888889</v>
      </c>
      <c r="E37" s="16" t="s">
        <v>42</v>
      </c>
      <c r="F37" s="16" t="s">
        <v>43</v>
      </c>
      <c r="G37" s="8" t="s">
        <v>117</v>
      </c>
      <c r="H37" s="25">
        <v>21.1</v>
      </c>
      <c r="I37" s="42">
        <v>547.5</v>
      </c>
      <c r="J37" s="4"/>
      <c r="K37" s="49"/>
      <c r="L37">
        <v>8.7</v>
      </c>
      <c r="M37">
        <v>95.3</v>
      </c>
      <c r="N37" s="19" t="s">
        <v>94</v>
      </c>
      <c r="O37" s="19" t="s">
        <v>99</v>
      </c>
      <c r="P37">
        <v>90</v>
      </c>
    </row>
    <row r="38" spans="1:16" ht="14.25">
      <c r="A38" s="35"/>
      <c r="B38" s="18" t="s">
        <v>35</v>
      </c>
      <c r="C38" s="40">
        <v>43660</v>
      </c>
      <c r="D38" s="7">
        <v>0.2923611111111111</v>
      </c>
      <c r="E38" s="16" t="s">
        <v>119</v>
      </c>
      <c r="F38" s="16"/>
      <c r="G38" s="8" t="s">
        <v>117</v>
      </c>
      <c r="H38" s="25">
        <v>62.7</v>
      </c>
      <c r="I38" s="33" t="s">
        <v>62</v>
      </c>
      <c r="J38" s="16"/>
      <c r="K38" s="49"/>
      <c r="L38">
        <v>7.2</v>
      </c>
      <c r="M38">
        <v>86</v>
      </c>
      <c r="N38" t="s">
        <v>120</v>
      </c>
      <c r="O38" t="s">
        <v>123</v>
      </c>
      <c r="P38">
        <v>100</v>
      </c>
    </row>
    <row r="39" spans="1:16" ht="14.25">
      <c r="A39" s="35" t="s">
        <v>57</v>
      </c>
      <c r="B39" s="18" t="s">
        <v>35</v>
      </c>
      <c r="C39" s="40">
        <v>43660</v>
      </c>
      <c r="D39" s="7">
        <v>0.2986111111111111</v>
      </c>
      <c r="E39" s="16" t="s">
        <v>119</v>
      </c>
      <c r="F39" s="16"/>
      <c r="G39" s="8" t="s">
        <v>117</v>
      </c>
      <c r="H39" s="25">
        <v>101.4</v>
      </c>
      <c r="I39" s="33" t="s">
        <v>62</v>
      </c>
      <c r="J39" s="4"/>
      <c r="K39" s="50"/>
      <c r="L39">
        <v>7.1</v>
      </c>
      <c r="M39">
        <v>85.4</v>
      </c>
      <c r="N39" t="s">
        <v>120</v>
      </c>
      <c r="O39" t="s">
        <v>123</v>
      </c>
      <c r="P39">
        <v>100</v>
      </c>
    </row>
    <row r="40" spans="1:16" ht="14.25">
      <c r="A40" s="3"/>
      <c r="B40" s="18" t="s">
        <v>17</v>
      </c>
      <c r="C40" s="40">
        <v>43688</v>
      </c>
      <c r="D40" s="7">
        <v>0.3333333333333333</v>
      </c>
      <c r="E40" s="18" t="s">
        <v>119</v>
      </c>
      <c r="G40" s="8" t="s">
        <v>117</v>
      </c>
      <c r="H40" s="23">
        <v>14.6</v>
      </c>
      <c r="I40" s="37">
        <v>1986.3</v>
      </c>
      <c r="J40" s="18"/>
      <c r="K40" s="47"/>
      <c r="L40">
        <v>7.3</v>
      </c>
      <c r="M40">
        <v>87.4</v>
      </c>
      <c r="N40" t="s">
        <v>147</v>
      </c>
      <c r="O40" t="s">
        <v>121</v>
      </c>
      <c r="P40">
        <v>114</v>
      </c>
    </row>
    <row r="41" spans="1:16" ht="14.25">
      <c r="A41" s="3"/>
      <c r="B41" s="18" t="s">
        <v>35</v>
      </c>
      <c r="C41" s="40">
        <v>43716</v>
      </c>
      <c r="D41" s="7">
        <v>0.2833333333333333</v>
      </c>
      <c r="E41" s="16" t="s">
        <v>42</v>
      </c>
      <c r="F41" s="16" t="s">
        <v>75</v>
      </c>
      <c r="G41" s="8" t="s">
        <v>117</v>
      </c>
      <c r="H41" s="25">
        <v>9.6</v>
      </c>
      <c r="I41" s="42">
        <v>1299.7</v>
      </c>
      <c r="J41" s="4"/>
      <c r="K41" s="49"/>
      <c r="L41">
        <v>7.9</v>
      </c>
      <c r="M41">
        <v>88.3</v>
      </c>
      <c r="N41" t="s">
        <v>164</v>
      </c>
      <c r="O41" t="s">
        <v>168</v>
      </c>
      <c r="P41">
        <v>140</v>
      </c>
    </row>
    <row r="42" spans="1:16" ht="14.25">
      <c r="A42" s="3"/>
      <c r="B42" s="18" t="s">
        <v>35</v>
      </c>
      <c r="C42" s="40">
        <v>43751</v>
      </c>
      <c r="D42" s="7">
        <v>0.30277777777777776</v>
      </c>
      <c r="E42" s="16" t="s">
        <v>119</v>
      </c>
      <c r="F42" s="16" t="s">
        <v>44</v>
      </c>
      <c r="G42" s="8" t="s">
        <v>117</v>
      </c>
      <c r="H42" s="25">
        <v>82</v>
      </c>
      <c r="I42" s="33">
        <v>1986.3</v>
      </c>
      <c r="J42" s="16"/>
      <c r="K42" s="50"/>
      <c r="L42">
        <v>9.7</v>
      </c>
      <c r="M42">
        <v>92.6</v>
      </c>
      <c r="N42" t="s">
        <v>70</v>
      </c>
      <c r="O42" t="s">
        <v>182</v>
      </c>
      <c r="P42">
        <v>120</v>
      </c>
    </row>
    <row r="43" spans="1:11" ht="14.25">
      <c r="A43" s="3"/>
      <c r="C43" s="40"/>
      <c r="D43" s="7"/>
      <c r="E43" s="16"/>
      <c r="F43" s="16"/>
      <c r="G43" s="8" t="s">
        <v>117</v>
      </c>
      <c r="H43" s="25"/>
      <c r="I43" s="42"/>
      <c r="J43" s="4"/>
      <c r="K43" s="50"/>
    </row>
    <row r="44" spans="1:16" ht="14.25">
      <c r="A44" s="20" t="s">
        <v>21</v>
      </c>
      <c r="B44" s="18" t="s">
        <v>36</v>
      </c>
      <c r="C44" s="40">
        <v>43604</v>
      </c>
      <c r="D44" s="30">
        <v>0.3263888888888889</v>
      </c>
      <c r="E44" s="18" t="s">
        <v>42</v>
      </c>
      <c r="G44" s="8" t="s">
        <v>117</v>
      </c>
      <c r="H44" s="23">
        <v>7.5</v>
      </c>
      <c r="I44" s="37">
        <v>547.5</v>
      </c>
      <c r="J44" s="18"/>
      <c r="K44" s="47"/>
      <c r="L44">
        <v>11.8</v>
      </c>
      <c r="M44">
        <v>105.7</v>
      </c>
      <c r="N44" t="s">
        <v>73</v>
      </c>
      <c r="O44" t="s">
        <v>74</v>
      </c>
      <c r="P44">
        <v>60</v>
      </c>
    </row>
    <row r="45" spans="1:16" ht="54" customHeight="1">
      <c r="A45" s="35" t="s">
        <v>37</v>
      </c>
      <c r="B45" s="18" t="s">
        <v>36</v>
      </c>
      <c r="C45" s="51">
        <v>43635</v>
      </c>
      <c r="D45" s="36">
        <v>0.3194444444444445</v>
      </c>
      <c r="E45" s="16" t="s">
        <v>42</v>
      </c>
      <c r="F45" s="16"/>
      <c r="G45" s="8" t="s">
        <v>117</v>
      </c>
      <c r="H45" s="24" t="s">
        <v>100</v>
      </c>
      <c r="I45" s="33" t="s">
        <v>100</v>
      </c>
      <c r="J45" s="16" t="s">
        <v>103</v>
      </c>
      <c r="K45" s="50" t="s">
        <v>198</v>
      </c>
      <c r="L45">
        <v>9.4</v>
      </c>
      <c r="M45">
        <v>102.2</v>
      </c>
      <c r="N45" s="19" t="s">
        <v>101</v>
      </c>
      <c r="O45" s="19" t="s">
        <v>102</v>
      </c>
      <c r="P45">
        <v>80</v>
      </c>
    </row>
    <row r="46" spans="1:16" ht="14.25">
      <c r="A46" s="3"/>
      <c r="B46" s="18" t="s">
        <v>17</v>
      </c>
      <c r="C46" s="40">
        <v>43660</v>
      </c>
      <c r="D46" s="7">
        <v>0.3020833333333333</v>
      </c>
      <c r="E46" s="16" t="s">
        <v>119</v>
      </c>
      <c r="F46" s="16"/>
      <c r="G46" s="8" t="s">
        <v>117</v>
      </c>
      <c r="H46" s="25">
        <v>103.9</v>
      </c>
      <c r="I46" s="33" t="s">
        <v>62</v>
      </c>
      <c r="J46" s="16"/>
      <c r="K46" s="50"/>
      <c r="L46">
        <v>6.8</v>
      </c>
      <c r="M46">
        <v>81.5</v>
      </c>
      <c r="N46" t="s">
        <v>124</v>
      </c>
      <c r="O46" t="s">
        <v>125</v>
      </c>
      <c r="P46">
        <v>92.3</v>
      </c>
    </row>
    <row r="47" spans="1:16" ht="14.25">
      <c r="A47" s="17"/>
      <c r="B47" s="18" t="s">
        <v>36</v>
      </c>
      <c r="C47" s="40">
        <v>43688</v>
      </c>
      <c r="D47" s="36">
        <v>0.3020833333333333</v>
      </c>
      <c r="E47" s="16" t="s">
        <v>119</v>
      </c>
      <c r="F47" s="16" t="s">
        <v>58</v>
      </c>
      <c r="G47" s="8" t="s">
        <v>117</v>
      </c>
      <c r="H47" s="25">
        <v>14.5</v>
      </c>
      <c r="I47" s="42">
        <v>1732.9</v>
      </c>
      <c r="J47" s="4"/>
      <c r="K47" s="50"/>
      <c r="L47">
        <v>7.1</v>
      </c>
      <c r="M47">
        <v>85</v>
      </c>
      <c r="N47" t="s">
        <v>148</v>
      </c>
      <c r="O47" t="s">
        <v>146</v>
      </c>
      <c r="P47">
        <v>130</v>
      </c>
    </row>
    <row r="48" spans="1:16" ht="14.25">
      <c r="A48" s="35"/>
      <c r="B48" s="18" t="s">
        <v>36</v>
      </c>
      <c r="C48" s="40">
        <v>43716</v>
      </c>
      <c r="D48" s="7">
        <v>0.3125</v>
      </c>
      <c r="E48" s="18" t="s">
        <v>42</v>
      </c>
      <c r="F48" s="8" t="s">
        <v>92</v>
      </c>
      <c r="G48" s="8" t="s">
        <v>117</v>
      </c>
      <c r="H48" s="23">
        <v>13.5</v>
      </c>
      <c r="I48" s="37">
        <v>1299.7</v>
      </c>
      <c r="J48" s="18"/>
      <c r="K48" s="47"/>
      <c r="L48">
        <v>8.1</v>
      </c>
      <c r="M48">
        <v>88.2</v>
      </c>
      <c r="N48" t="s">
        <v>149</v>
      </c>
      <c r="O48" t="s">
        <v>166</v>
      </c>
      <c r="P48">
        <v>150</v>
      </c>
    </row>
    <row r="49" spans="1:16" ht="14.25">
      <c r="A49" s="3"/>
      <c r="B49" s="18" t="s">
        <v>36</v>
      </c>
      <c r="C49" s="40">
        <v>43751</v>
      </c>
      <c r="D49" s="7">
        <v>0.3159722222222222</v>
      </c>
      <c r="E49" s="16" t="s">
        <v>119</v>
      </c>
      <c r="F49" s="16"/>
      <c r="G49" s="8" t="s">
        <v>117</v>
      </c>
      <c r="H49" s="25">
        <v>88.4</v>
      </c>
      <c r="I49" s="42">
        <v>1553.1</v>
      </c>
      <c r="J49" s="4"/>
      <c r="K49" s="49"/>
      <c r="L49">
        <v>10.9</v>
      </c>
      <c r="M49">
        <v>104.2</v>
      </c>
      <c r="N49" s="19" t="s">
        <v>187</v>
      </c>
      <c r="O49" s="19" t="s">
        <v>182</v>
      </c>
      <c r="P49">
        <v>120</v>
      </c>
    </row>
    <row r="50" spans="1:11" ht="14.25">
      <c r="A50" s="17"/>
      <c r="B50" s="16"/>
      <c r="C50" s="40"/>
      <c r="D50" s="7"/>
      <c r="E50" s="16"/>
      <c r="F50" s="16"/>
      <c r="H50" s="25"/>
      <c r="I50" s="42"/>
      <c r="J50" s="4"/>
      <c r="K50" s="50"/>
    </row>
    <row r="51" spans="1:16" ht="26.25">
      <c r="A51" s="20" t="s">
        <v>22</v>
      </c>
      <c r="B51" s="18" t="s">
        <v>36</v>
      </c>
      <c r="C51" s="40">
        <v>43604</v>
      </c>
      <c r="D51" s="30">
        <v>0.3125</v>
      </c>
      <c r="E51" s="18" t="s">
        <v>42</v>
      </c>
      <c r="F51" s="8" t="s">
        <v>58</v>
      </c>
      <c r="G51" s="8" t="s">
        <v>117</v>
      </c>
      <c r="H51" s="23">
        <v>25.9</v>
      </c>
      <c r="I51" s="37">
        <v>517.2</v>
      </c>
      <c r="J51" s="18"/>
      <c r="K51" s="47" t="s">
        <v>90</v>
      </c>
      <c r="L51">
        <v>11.9</v>
      </c>
      <c r="M51">
        <v>106.5</v>
      </c>
      <c r="N51" t="s">
        <v>68</v>
      </c>
      <c r="O51" t="s">
        <v>74</v>
      </c>
      <c r="P51">
        <v>120</v>
      </c>
    </row>
    <row r="52" spans="1:16" ht="14.25">
      <c r="A52" s="3"/>
      <c r="B52" s="18" t="s">
        <v>36</v>
      </c>
      <c r="C52" s="51">
        <v>43635</v>
      </c>
      <c r="D52" s="7">
        <v>0.3020833333333333</v>
      </c>
      <c r="E52" s="16" t="s">
        <v>42</v>
      </c>
      <c r="F52" s="16" t="s">
        <v>58</v>
      </c>
      <c r="G52" s="8" t="s">
        <v>117</v>
      </c>
      <c r="H52" s="25">
        <v>33.1</v>
      </c>
      <c r="I52" s="42">
        <v>686.7</v>
      </c>
      <c r="J52" s="4"/>
      <c r="K52" s="49"/>
      <c r="L52">
        <v>10</v>
      </c>
      <c r="M52">
        <v>108.7</v>
      </c>
      <c r="N52" s="19" t="s">
        <v>101</v>
      </c>
      <c r="O52" s="19" t="s">
        <v>104</v>
      </c>
      <c r="P52">
        <v>80</v>
      </c>
    </row>
    <row r="53" spans="1:16" ht="14.25">
      <c r="A53" s="3"/>
      <c r="B53" s="18" t="s">
        <v>17</v>
      </c>
      <c r="C53" s="40">
        <v>43660</v>
      </c>
      <c r="D53" s="7">
        <v>0.2881944444444445</v>
      </c>
      <c r="E53" s="16" t="s">
        <v>119</v>
      </c>
      <c r="F53" s="16" t="s">
        <v>58</v>
      </c>
      <c r="G53" s="8" t="s">
        <v>117</v>
      </c>
      <c r="H53" s="25">
        <v>101.4</v>
      </c>
      <c r="I53" s="33" t="s">
        <v>62</v>
      </c>
      <c r="J53" s="16"/>
      <c r="K53" s="50" t="s">
        <v>126</v>
      </c>
      <c r="L53">
        <v>7.2</v>
      </c>
      <c r="M53">
        <v>86.3</v>
      </c>
      <c r="N53" t="s">
        <v>127</v>
      </c>
      <c r="O53" t="s">
        <v>128</v>
      </c>
      <c r="P53">
        <v>95</v>
      </c>
    </row>
    <row r="54" spans="1:16" ht="14.25">
      <c r="A54" s="3"/>
      <c r="B54" s="18" t="s">
        <v>36</v>
      </c>
      <c r="C54" s="40">
        <v>43688</v>
      </c>
      <c r="D54" s="7">
        <v>0.2951388888888889</v>
      </c>
      <c r="E54" s="16" t="s">
        <v>119</v>
      </c>
      <c r="F54" s="16" t="s">
        <v>58</v>
      </c>
      <c r="G54" s="8" t="s">
        <v>117</v>
      </c>
      <c r="H54" s="25">
        <v>25.6</v>
      </c>
      <c r="I54" s="33" t="s">
        <v>62</v>
      </c>
      <c r="J54" s="4"/>
      <c r="K54" s="50"/>
      <c r="L54">
        <v>7.4</v>
      </c>
      <c r="M54">
        <v>88.8</v>
      </c>
      <c r="N54" t="s">
        <v>149</v>
      </c>
      <c r="O54" t="s">
        <v>146</v>
      </c>
      <c r="P54">
        <v>140</v>
      </c>
    </row>
    <row r="55" spans="1:16" ht="14.25">
      <c r="A55" s="3"/>
      <c r="B55" s="18" t="s">
        <v>36</v>
      </c>
      <c r="C55" s="40">
        <v>43716</v>
      </c>
      <c r="D55" s="7">
        <v>0.29583333333333334</v>
      </c>
      <c r="E55" s="18" t="s">
        <v>42</v>
      </c>
      <c r="F55" s="8" t="s">
        <v>169</v>
      </c>
      <c r="G55" s="8" t="s">
        <v>117</v>
      </c>
      <c r="H55" s="23">
        <v>10.9</v>
      </c>
      <c r="I55" s="37">
        <v>2419.6</v>
      </c>
      <c r="J55" s="18"/>
      <c r="K55" s="47"/>
      <c r="L55">
        <v>8.2</v>
      </c>
      <c r="M55">
        <v>91.1</v>
      </c>
      <c r="N55" t="s">
        <v>149</v>
      </c>
      <c r="O55" t="s">
        <v>170</v>
      </c>
      <c r="P55">
        <v>150</v>
      </c>
    </row>
    <row r="56" spans="1:16" ht="14.25">
      <c r="A56" s="35" t="s">
        <v>171</v>
      </c>
      <c r="B56" s="18" t="s">
        <v>36</v>
      </c>
      <c r="C56" s="40">
        <v>43716</v>
      </c>
      <c r="D56" s="7">
        <v>0.29583333333333334</v>
      </c>
      <c r="E56" s="16" t="s">
        <v>42</v>
      </c>
      <c r="F56" s="16" t="s">
        <v>169</v>
      </c>
      <c r="G56" s="8" t="s">
        <v>117</v>
      </c>
      <c r="H56" s="25">
        <v>23.3</v>
      </c>
      <c r="I56" s="42">
        <v>1986.3</v>
      </c>
      <c r="J56" s="4"/>
      <c r="K56" s="49"/>
      <c r="L56">
        <v>8.2</v>
      </c>
      <c r="M56">
        <v>91.2</v>
      </c>
      <c r="N56" t="s">
        <v>149</v>
      </c>
      <c r="O56" t="s">
        <v>170</v>
      </c>
      <c r="P56">
        <v>150</v>
      </c>
    </row>
    <row r="57" spans="1:16" ht="15" customHeight="1">
      <c r="A57" s="34"/>
      <c r="B57" s="18" t="s">
        <v>36</v>
      </c>
      <c r="C57" s="40">
        <v>43751</v>
      </c>
      <c r="D57" s="7">
        <v>0.3055555555555555</v>
      </c>
      <c r="E57" s="18" t="s">
        <v>119</v>
      </c>
      <c r="F57" s="18" t="s">
        <v>58</v>
      </c>
      <c r="G57" s="8" t="s">
        <v>117</v>
      </c>
      <c r="H57" s="23">
        <v>95.9</v>
      </c>
      <c r="I57" s="37">
        <v>1553.1</v>
      </c>
      <c r="J57" s="18"/>
      <c r="K57" s="47"/>
      <c r="L57">
        <v>12</v>
      </c>
      <c r="M57">
        <v>116</v>
      </c>
      <c r="N57" s="19" t="s">
        <v>187</v>
      </c>
      <c r="O57" s="19" t="s">
        <v>182</v>
      </c>
      <c r="P57">
        <v>120</v>
      </c>
    </row>
    <row r="58" spans="1:11" ht="15" customHeight="1">
      <c r="A58" s="34"/>
      <c r="B58" s="18"/>
      <c r="C58" s="40"/>
      <c r="D58" s="7"/>
      <c r="E58" s="16"/>
      <c r="F58" s="16"/>
      <c r="H58" s="25"/>
      <c r="I58" s="42"/>
      <c r="J58" s="4"/>
      <c r="K58" s="49"/>
    </row>
    <row r="59" spans="1:16" ht="15" customHeight="1">
      <c r="A59" s="20" t="s">
        <v>24</v>
      </c>
      <c r="B59" s="18" t="s">
        <v>36</v>
      </c>
      <c r="C59" s="40">
        <v>43604</v>
      </c>
      <c r="D59" s="7">
        <v>0.3</v>
      </c>
      <c r="E59" s="16" t="s">
        <v>42</v>
      </c>
      <c r="F59" s="16"/>
      <c r="G59" s="8" t="s">
        <v>117</v>
      </c>
      <c r="H59" s="25">
        <v>10.9</v>
      </c>
      <c r="I59" s="33">
        <v>436</v>
      </c>
      <c r="J59" s="16"/>
      <c r="K59" s="49"/>
      <c r="L59">
        <v>11.8</v>
      </c>
      <c r="M59">
        <v>105.1</v>
      </c>
      <c r="N59" t="s">
        <v>68</v>
      </c>
      <c r="O59" t="s">
        <v>74</v>
      </c>
      <c r="P59">
        <v>50</v>
      </c>
    </row>
    <row r="60" spans="2:16" ht="15" customHeight="1">
      <c r="B60" s="18" t="s">
        <v>36</v>
      </c>
      <c r="C60" s="51">
        <v>43635</v>
      </c>
      <c r="D60" s="30">
        <v>0.2881944444444445</v>
      </c>
      <c r="E60" s="16" t="s">
        <v>42</v>
      </c>
      <c r="F60" s="16"/>
      <c r="G60" s="8" t="s">
        <v>117</v>
      </c>
      <c r="H60" s="25">
        <v>32.8</v>
      </c>
      <c r="I60" s="42">
        <v>980.4</v>
      </c>
      <c r="J60" s="4"/>
      <c r="K60" s="50" t="s">
        <v>105</v>
      </c>
      <c r="L60">
        <v>10</v>
      </c>
      <c r="M60">
        <v>104.3</v>
      </c>
      <c r="N60" s="19" t="s">
        <v>101</v>
      </c>
      <c r="O60" s="19" t="s">
        <v>104</v>
      </c>
      <c r="P60">
        <v>80</v>
      </c>
    </row>
    <row r="61" spans="2:16" ht="32.25" customHeight="1">
      <c r="B61" s="18" t="s">
        <v>17</v>
      </c>
      <c r="C61" s="40">
        <v>43660</v>
      </c>
      <c r="D61" s="30">
        <v>0.2708333333333333</v>
      </c>
      <c r="E61" s="18" t="s">
        <v>119</v>
      </c>
      <c r="G61" s="8" t="s">
        <v>117</v>
      </c>
      <c r="H61" s="23">
        <v>167.4</v>
      </c>
      <c r="I61" s="37" t="s">
        <v>62</v>
      </c>
      <c r="J61" s="18"/>
      <c r="K61" s="47" t="s">
        <v>129</v>
      </c>
      <c r="L61">
        <v>16.8</v>
      </c>
      <c r="M61">
        <v>81.6</v>
      </c>
      <c r="N61" t="s">
        <v>104</v>
      </c>
      <c r="O61" t="s">
        <v>130</v>
      </c>
      <c r="P61">
        <v>93.7</v>
      </c>
    </row>
    <row r="62" spans="2:16" ht="15" customHeight="1">
      <c r="B62" s="18" t="s">
        <v>36</v>
      </c>
      <c r="C62" s="40">
        <v>43688</v>
      </c>
      <c r="D62" s="30">
        <v>0.2743055555555555</v>
      </c>
      <c r="E62" s="16" t="s">
        <v>119</v>
      </c>
      <c r="F62" s="16"/>
      <c r="G62" s="8" t="s">
        <v>117</v>
      </c>
      <c r="H62" s="25">
        <v>6.3</v>
      </c>
      <c r="I62" s="33" t="s">
        <v>62</v>
      </c>
      <c r="J62" s="4"/>
      <c r="K62" s="49"/>
      <c r="L62">
        <v>6.9</v>
      </c>
      <c r="M62">
        <v>82.3</v>
      </c>
      <c r="N62" t="s">
        <v>150</v>
      </c>
      <c r="O62" t="s">
        <v>151</v>
      </c>
      <c r="P62">
        <v>130</v>
      </c>
    </row>
    <row r="63" spans="1:16" ht="15" customHeight="1">
      <c r="A63" s="34" t="s">
        <v>38</v>
      </c>
      <c r="B63" s="18" t="s">
        <v>36</v>
      </c>
      <c r="C63" s="40">
        <v>43688</v>
      </c>
      <c r="D63" s="30">
        <v>0.2777777777777778</v>
      </c>
      <c r="E63" s="16" t="s">
        <v>119</v>
      </c>
      <c r="F63" s="16"/>
      <c r="G63" s="8" t="s">
        <v>117</v>
      </c>
      <c r="H63" s="25">
        <v>19.3</v>
      </c>
      <c r="I63" s="33" t="s">
        <v>62</v>
      </c>
      <c r="J63" s="16"/>
      <c r="K63" s="49"/>
      <c r="L63">
        <v>6.9</v>
      </c>
      <c r="M63">
        <v>82.1</v>
      </c>
      <c r="N63" t="s">
        <v>149</v>
      </c>
      <c r="O63" t="s">
        <v>151</v>
      </c>
      <c r="P63">
        <v>130</v>
      </c>
    </row>
    <row r="64" spans="2:16" ht="15" customHeight="1">
      <c r="B64" s="18" t="s">
        <v>36</v>
      </c>
      <c r="C64" s="40">
        <v>43716</v>
      </c>
      <c r="D64" s="30">
        <v>0.28125</v>
      </c>
      <c r="E64" s="16" t="s">
        <v>42</v>
      </c>
      <c r="F64" s="16" t="s">
        <v>169</v>
      </c>
      <c r="G64" s="8" t="s">
        <v>117</v>
      </c>
      <c r="H64" s="25">
        <v>17.1</v>
      </c>
      <c r="I64" s="42">
        <v>1203.3</v>
      </c>
      <c r="J64" s="4"/>
      <c r="K64" s="50"/>
      <c r="L64">
        <v>7.9</v>
      </c>
      <c r="M64">
        <v>87.1</v>
      </c>
      <c r="N64" t="s">
        <v>149</v>
      </c>
      <c r="O64" t="s">
        <v>131</v>
      </c>
      <c r="P64">
        <v>120</v>
      </c>
    </row>
    <row r="65" spans="2:16" ht="22.5" customHeight="1">
      <c r="B65" s="18" t="s">
        <v>36</v>
      </c>
      <c r="C65" s="40">
        <v>43751</v>
      </c>
      <c r="D65" s="30">
        <v>0.2847222222222222</v>
      </c>
      <c r="E65" s="18" t="s">
        <v>119</v>
      </c>
      <c r="G65" s="8" t="s">
        <v>117</v>
      </c>
      <c r="H65" s="23">
        <v>70.8</v>
      </c>
      <c r="I65" s="43" t="s">
        <v>62</v>
      </c>
      <c r="J65" s="18"/>
      <c r="K65" s="47"/>
      <c r="L65">
        <v>10.8</v>
      </c>
      <c r="M65">
        <v>105.8</v>
      </c>
      <c r="N65" s="19" t="s">
        <v>187</v>
      </c>
      <c r="O65" s="19" t="s">
        <v>188</v>
      </c>
      <c r="P65">
        <v>120</v>
      </c>
    </row>
    <row r="66" spans="2:11" ht="15.75" customHeight="1" hidden="1">
      <c r="B66" s="18"/>
      <c r="C66" s="40"/>
      <c r="D66" s="30"/>
      <c r="E66" s="16"/>
      <c r="F66" s="16"/>
      <c r="G66" s="8" t="s">
        <v>117</v>
      </c>
      <c r="H66" s="25"/>
      <c r="I66" s="42"/>
      <c r="J66" s="4"/>
      <c r="K66" s="49"/>
    </row>
    <row r="67" spans="2:11" ht="15.75" customHeight="1" hidden="1">
      <c r="B67" s="18"/>
      <c r="C67" s="40"/>
      <c r="D67" s="30"/>
      <c r="E67" s="16"/>
      <c r="F67" s="16"/>
      <c r="G67" s="8" t="s">
        <v>117</v>
      </c>
      <c r="H67" s="25"/>
      <c r="I67" s="33"/>
      <c r="J67" s="16"/>
      <c r="K67" s="49"/>
    </row>
    <row r="68" spans="2:11" ht="12.75" customHeight="1">
      <c r="B68" s="18"/>
      <c r="C68" s="40"/>
      <c r="D68" s="30"/>
      <c r="E68" s="16"/>
      <c r="F68" s="16"/>
      <c r="H68" s="25"/>
      <c r="I68" s="42"/>
      <c r="J68" s="4"/>
      <c r="K68" s="50"/>
    </row>
    <row r="69" spans="1:16" ht="27" customHeight="1">
      <c r="A69" s="5" t="s">
        <v>59</v>
      </c>
      <c r="B69" s="18" t="s">
        <v>15</v>
      </c>
      <c r="C69" s="40">
        <v>43604</v>
      </c>
      <c r="D69" s="30">
        <v>0.27291666666666664</v>
      </c>
      <c r="E69" s="18" t="s">
        <v>42</v>
      </c>
      <c r="F69" s="8" t="s">
        <v>75</v>
      </c>
      <c r="G69" s="8" t="s">
        <v>117</v>
      </c>
      <c r="H69" s="23">
        <v>34.1</v>
      </c>
      <c r="I69" s="37">
        <v>579.4</v>
      </c>
      <c r="J69" s="18"/>
      <c r="K69" s="47"/>
      <c r="L69">
        <v>12.2</v>
      </c>
      <c r="M69">
        <v>105.2</v>
      </c>
      <c r="N69" t="s">
        <v>76</v>
      </c>
      <c r="O69" t="s">
        <v>77</v>
      </c>
      <c r="P69">
        <v>49.8</v>
      </c>
    </row>
    <row r="70" spans="2:16" ht="12.75" customHeight="1">
      <c r="B70" s="18" t="s">
        <v>15</v>
      </c>
      <c r="C70" s="51">
        <v>43635</v>
      </c>
      <c r="D70" s="30">
        <v>0.2708333333333333</v>
      </c>
      <c r="E70" s="16" t="s">
        <v>42</v>
      </c>
      <c r="F70" s="16"/>
      <c r="G70" s="8" t="s">
        <v>117</v>
      </c>
      <c r="H70" s="24">
        <v>9.6</v>
      </c>
      <c r="I70" s="42">
        <v>920.8</v>
      </c>
      <c r="J70" s="4"/>
      <c r="K70" s="49"/>
      <c r="L70">
        <v>9.5</v>
      </c>
      <c r="M70">
        <v>99.1</v>
      </c>
      <c r="N70" s="19" t="s">
        <v>106</v>
      </c>
      <c r="O70" s="19" t="s">
        <v>107</v>
      </c>
      <c r="P70">
        <v>17.8</v>
      </c>
    </row>
    <row r="71" spans="2:16" ht="12.75" customHeight="1">
      <c r="B71" s="18" t="s">
        <v>15</v>
      </c>
      <c r="C71" s="40">
        <v>43660</v>
      </c>
      <c r="D71" s="30">
        <v>0.27847222222222223</v>
      </c>
      <c r="E71" s="16" t="s">
        <v>119</v>
      </c>
      <c r="F71" s="16"/>
      <c r="G71" s="8" t="s">
        <v>117</v>
      </c>
      <c r="H71" s="25">
        <v>24.6</v>
      </c>
      <c r="I71" s="33">
        <v>2419.6</v>
      </c>
      <c r="J71" s="16"/>
      <c r="K71" s="49"/>
      <c r="L71">
        <v>7.5</v>
      </c>
      <c r="M71">
        <v>90.3</v>
      </c>
      <c r="N71" t="s">
        <v>131</v>
      </c>
      <c r="O71" t="s">
        <v>132</v>
      </c>
      <c r="P71">
        <v>24.6</v>
      </c>
    </row>
    <row r="72" spans="2:16" ht="21" customHeight="1">
      <c r="B72" s="18" t="s">
        <v>15</v>
      </c>
      <c r="C72" s="40">
        <v>43688</v>
      </c>
      <c r="D72" s="30">
        <v>0.2708333333333333</v>
      </c>
      <c r="E72" s="16" t="s">
        <v>119</v>
      </c>
      <c r="F72" s="16"/>
      <c r="G72" s="8" t="s">
        <v>117</v>
      </c>
      <c r="H72" s="25">
        <v>13.4</v>
      </c>
      <c r="I72" s="33" t="s">
        <v>62</v>
      </c>
      <c r="J72" s="4"/>
      <c r="K72" s="50"/>
      <c r="L72">
        <v>6.9</v>
      </c>
      <c r="M72">
        <v>81.6</v>
      </c>
      <c r="N72" t="s">
        <v>152</v>
      </c>
      <c r="O72" t="s">
        <v>160</v>
      </c>
      <c r="P72">
        <v>110</v>
      </c>
    </row>
    <row r="73" spans="2:16" ht="12.75" customHeight="1">
      <c r="B73" s="18" t="s">
        <v>15</v>
      </c>
      <c r="C73" s="40">
        <v>43716</v>
      </c>
      <c r="D73" s="30">
        <v>0.2847222222222222</v>
      </c>
      <c r="E73" s="18" t="s">
        <v>42</v>
      </c>
      <c r="F73" s="8" t="s">
        <v>75</v>
      </c>
      <c r="G73" s="8" t="s">
        <v>117</v>
      </c>
      <c r="H73" s="23">
        <v>9.7</v>
      </c>
      <c r="I73" s="37">
        <v>1413.6</v>
      </c>
      <c r="J73" s="18"/>
      <c r="K73" s="47"/>
      <c r="L73">
        <v>9.1</v>
      </c>
      <c r="M73">
        <v>90.2</v>
      </c>
      <c r="N73" t="s">
        <v>152</v>
      </c>
      <c r="O73" t="s">
        <v>98</v>
      </c>
      <c r="P73">
        <v>66.5</v>
      </c>
    </row>
    <row r="74" spans="1:16" ht="12.75" customHeight="1">
      <c r="A74" s="34"/>
      <c r="B74" s="18" t="s">
        <v>15</v>
      </c>
      <c r="C74" s="40">
        <v>43751</v>
      </c>
      <c r="D74" s="30">
        <v>0.3090277777777778</v>
      </c>
      <c r="E74" s="16" t="s">
        <v>189</v>
      </c>
      <c r="F74" s="16" t="s">
        <v>75</v>
      </c>
      <c r="G74" s="8" t="s">
        <v>117</v>
      </c>
      <c r="H74" s="25">
        <v>39.9</v>
      </c>
      <c r="I74" s="42">
        <v>1203.3</v>
      </c>
      <c r="J74" s="4"/>
      <c r="K74" s="50" t="s">
        <v>192</v>
      </c>
      <c r="L74">
        <v>10</v>
      </c>
      <c r="M74">
        <v>95</v>
      </c>
      <c r="N74" s="19" t="s">
        <v>190</v>
      </c>
      <c r="O74" s="19" t="s">
        <v>191</v>
      </c>
      <c r="P74">
        <v>0</v>
      </c>
    </row>
    <row r="75" spans="2:11" ht="12.75" customHeight="1">
      <c r="B75" s="18"/>
      <c r="C75" s="40"/>
      <c r="D75" s="30"/>
      <c r="E75" s="16"/>
      <c r="F75" s="16"/>
      <c r="H75" s="25"/>
      <c r="I75" s="42"/>
      <c r="J75" s="4"/>
      <c r="K75" s="50"/>
    </row>
    <row r="76" spans="1:16" ht="48" customHeight="1">
      <c r="A76" s="5" t="s">
        <v>45</v>
      </c>
      <c r="B76" s="18" t="s">
        <v>15</v>
      </c>
      <c r="C76" s="40">
        <v>43604</v>
      </c>
      <c r="D76" s="30">
        <v>0.2916666666666667</v>
      </c>
      <c r="E76" s="18" t="s">
        <v>42</v>
      </c>
      <c r="F76" s="8" t="s">
        <v>75</v>
      </c>
      <c r="G76" s="8" t="s">
        <v>117</v>
      </c>
      <c r="H76" s="23">
        <v>4.1</v>
      </c>
      <c r="I76" s="37">
        <v>120.8</v>
      </c>
      <c r="J76" s="18"/>
      <c r="K76" s="47" t="s">
        <v>115</v>
      </c>
      <c r="L76">
        <v>11.3</v>
      </c>
      <c r="M76">
        <v>101.5</v>
      </c>
      <c r="N76" t="s">
        <v>68</v>
      </c>
      <c r="O76" t="s">
        <v>78</v>
      </c>
      <c r="P76" t="s">
        <v>79</v>
      </c>
    </row>
    <row r="77" spans="2:16" ht="24" customHeight="1">
      <c r="B77" s="18" t="s">
        <v>15</v>
      </c>
      <c r="C77" s="51">
        <v>43635</v>
      </c>
      <c r="D77" s="30">
        <v>0.3055555555555555</v>
      </c>
      <c r="E77" s="16" t="s">
        <v>42</v>
      </c>
      <c r="F77" s="16"/>
      <c r="G77" s="8" t="s">
        <v>117</v>
      </c>
      <c r="H77" s="25">
        <v>7.4</v>
      </c>
      <c r="I77" s="42">
        <v>2419.6</v>
      </c>
      <c r="J77" s="4"/>
      <c r="K77" s="49"/>
      <c r="L77">
        <v>9.2</v>
      </c>
      <c r="M77">
        <v>94.6</v>
      </c>
      <c r="N77" s="19" t="s">
        <v>107</v>
      </c>
      <c r="O77" s="19" t="s">
        <v>108</v>
      </c>
      <c r="P77">
        <v>18.9</v>
      </c>
    </row>
    <row r="78" spans="1:16" ht="53.25" customHeight="1">
      <c r="A78" s="34"/>
      <c r="B78" s="18" t="s">
        <v>15</v>
      </c>
      <c r="C78" s="40">
        <v>43660</v>
      </c>
      <c r="D78" s="30">
        <v>0.3020833333333333</v>
      </c>
      <c r="E78" s="16" t="s">
        <v>119</v>
      </c>
      <c r="F78" s="16"/>
      <c r="G78" s="8" t="s">
        <v>117</v>
      </c>
      <c r="H78" s="25">
        <v>53</v>
      </c>
      <c r="I78" s="33" t="s">
        <v>62</v>
      </c>
      <c r="J78" s="16"/>
      <c r="K78" s="50" t="s">
        <v>133</v>
      </c>
      <c r="L78">
        <v>6.9</v>
      </c>
      <c r="M78">
        <v>82.3</v>
      </c>
      <c r="N78" t="s">
        <v>134</v>
      </c>
      <c r="O78" t="s">
        <v>123</v>
      </c>
      <c r="P78">
        <v>110</v>
      </c>
    </row>
    <row r="79" spans="1:16" ht="12.75" customHeight="1">
      <c r="A79" s="34"/>
      <c r="B79" s="18" t="s">
        <v>15</v>
      </c>
      <c r="C79" s="40">
        <v>43688</v>
      </c>
      <c r="D79" s="30">
        <v>0.28958333333333336</v>
      </c>
      <c r="E79" s="16" t="s">
        <v>119</v>
      </c>
      <c r="F79" s="16"/>
      <c r="G79" s="8" t="s">
        <v>117</v>
      </c>
      <c r="H79" s="25">
        <v>9.7</v>
      </c>
      <c r="I79" s="42">
        <v>1553.1</v>
      </c>
      <c r="J79" s="4"/>
      <c r="K79" s="50"/>
      <c r="L79">
        <v>6.4</v>
      </c>
      <c r="M79">
        <v>76.9</v>
      </c>
      <c r="N79" t="s">
        <v>153</v>
      </c>
      <c r="O79" t="s">
        <v>130</v>
      </c>
      <c r="P79">
        <v>110</v>
      </c>
    </row>
    <row r="80" spans="1:16" ht="12.75" customHeight="1">
      <c r="A80" s="34" t="s">
        <v>60</v>
      </c>
      <c r="B80" s="18" t="s">
        <v>15</v>
      </c>
      <c r="C80" s="40">
        <v>43688</v>
      </c>
      <c r="D80" s="30">
        <v>0.2951388888888889</v>
      </c>
      <c r="E80" s="16" t="s">
        <v>119</v>
      </c>
      <c r="F80" s="16"/>
      <c r="G80" s="8" t="s">
        <v>117</v>
      </c>
      <c r="H80" s="25">
        <v>15.8</v>
      </c>
      <c r="I80" s="33" t="s">
        <v>62</v>
      </c>
      <c r="J80" s="18"/>
      <c r="K80" s="47"/>
      <c r="L80">
        <v>6.4</v>
      </c>
      <c r="M80">
        <v>76.9</v>
      </c>
      <c r="N80" t="s">
        <v>153</v>
      </c>
      <c r="O80" t="s">
        <v>130</v>
      </c>
      <c r="P80">
        <v>110</v>
      </c>
    </row>
    <row r="81" spans="2:16" ht="30" customHeight="1">
      <c r="B81" s="18" t="s">
        <v>15</v>
      </c>
      <c r="C81" s="40">
        <v>43716</v>
      </c>
      <c r="D81" s="30"/>
      <c r="E81" s="16"/>
      <c r="F81" s="16"/>
      <c r="G81" s="8" t="s">
        <v>117</v>
      </c>
      <c r="H81" s="25">
        <v>34.5</v>
      </c>
      <c r="I81" s="42">
        <v>1046.2</v>
      </c>
      <c r="J81" s="4"/>
      <c r="K81" s="50" t="s">
        <v>179</v>
      </c>
      <c r="L81">
        <v>7.9</v>
      </c>
      <c r="M81">
        <v>85.2</v>
      </c>
      <c r="N81" t="s">
        <v>152</v>
      </c>
      <c r="O81" t="s">
        <v>99</v>
      </c>
      <c r="P81">
        <v>100</v>
      </c>
    </row>
    <row r="82" spans="2:16" ht="12.75" customHeight="1">
      <c r="B82" s="18" t="s">
        <v>15</v>
      </c>
      <c r="C82" s="40">
        <v>43751</v>
      </c>
      <c r="D82" s="30">
        <v>0.3333333333333333</v>
      </c>
      <c r="E82" s="16" t="s">
        <v>189</v>
      </c>
      <c r="F82" s="16" t="s">
        <v>193</v>
      </c>
      <c r="G82" s="8" t="s">
        <v>117</v>
      </c>
      <c r="H82" s="25">
        <v>88.6</v>
      </c>
      <c r="I82" s="33">
        <v>1413.6</v>
      </c>
      <c r="J82" s="16"/>
      <c r="K82" s="50" t="s">
        <v>194</v>
      </c>
      <c r="L82">
        <v>9.9</v>
      </c>
      <c r="M82">
        <v>93.6</v>
      </c>
      <c r="N82" s="19" t="s">
        <v>190</v>
      </c>
      <c r="O82" s="19" t="s">
        <v>191</v>
      </c>
      <c r="P82">
        <v>0</v>
      </c>
    </row>
    <row r="83" spans="2:11" ht="12.75" customHeight="1">
      <c r="B83" s="18"/>
      <c r="C83" s="40"/>
      <c r="D83" s="30"/>
      <c r="E83" s="16"/>
      <c r="F83" s="16"/>
      <c r="G83" s="8" t="s">
        <v>117</v>
      </c>
      <c r="H83" s="25"/>
      <c r="I83" s="42"/>
      <c r="J83" s="4"/>
      <c r="K83" s="50"/>
    </row>
    <row r="84" spans="1:11" ht="26.25" customHeight="1">
      <c r="A84" s="5" t="s">
        <v>14</v>
      </c>
      <c r="B84" s="18" t="s">
        <v>61</v>
      </c>
      <c r="C84" s="40">
        <v>43604</v>
      </c>
      <c r="D84" s="30">
        <v>0.3611111111111111</v>
      </c>
      <c r="E84" s="18" t="s">
        <v>42</v>
      </c>
      <c r="F84" s="8" t="s">
        <v>80</v>
      </c>
      <c r="G84" s="8" t="s">
        <v>117</v>
      </c>
      <c r="H84" s="23">
        <v>1</v>
      </c>
      <c r="I84" s="37">
        <v>488.4</v>
      </c>
      <c r="J84" s="18"/>
      <c r="K84" s="47" t="s">
        <v>81</v>
      </c>
    </row>
    <row r="85" spans="2:11" ht="12.75" customHeight="1">
      <c r="B85" s="18" t="s">
        <v>61</v>
      </c>
      <c r="C85" s="51">
        <v>43635</v>
      </c>
      <c r="D85" s="30">
        <v>0.3645833333333333</v>
      </c>
      <c r="E85" s="16" t="s">
        <v>42</v>
      </c>
      <c r="F85" s="16" t="s">
        <v>109</v>
      </c>
      <c r="G85" s="8" t="s">
        <v>117</v>
      </c>
      <c r="H85" s="25">
        <v>9.8</v>
      </c>
      <c r="I85" s="42">
        <v>517.2</v>
      </c>
      <c r="J85" s="4"/>
      <c r="K85" s="47"/>
    </row>
    <row r="86" spans="2:11" ht="12.75" customHeight="1">
      <c r="B86" s="18" t="s">
        <v>61</v>
      </c>
      <c r="C86" s="40">
        <v>43660</v>
      </c>
      <c r="D86" s="30">
        <v>0.3541666666666667</v>
      </c>
      <c r="E86" s="18" t="s">
        <v>119</v>
      </c>
      <c r="F86" s="8" t="s">
        <v>135</v>
      </c>
      <c r="G86" s="8" t="s">
        <v>117</v>
      </c>
      <c r="H86" s="23">
        <v>9.7</v>
      </c>
      <c r="I86" s="37">
        <v>1299.7</v>
      </c>
      <c r="J86" s="18"/>
      <c r="K86" s="47" t="s">
        <v>136</v>
      </c>
    </row>
    <row r="87" spans="2:11" ht="12.75" customHeight="1">
      <c r="B87" s="18" t="s">
        <v>61</v>
      </c>
      <c r="C87" s="55" t="s">
        <v>154</v>
      </c>
      <c r="D87" s="30">
        <v>0.3541666666666667</v>
      </c>
      <c r="E87" s="16" t="s">
        <v>119</v>
      </c>
      <c r="F87" s="16" t="s">
        <v>155</v>
      </c>
      <c r="G87" s="8" t="s">
        <v>117</v>
      </c>
      <c r="H87" s="24" t="s">
        <v>51</v>
      </c>
      <c r="I87" s="33" t="s">
        <v>62</v>
      </c>
      <c r="J87" s="4"/>
      <c r="K87" s="49"/>
    </row>
    <row r="88" spans="2:11" ht="12.75" customHeight="1">
      <c r="B88" s="18" t="s">
        <v>61</v>
      </c>
      <c r="C88" s="40">
        <v>43716</v>
      </c>
      <c r="D88" s="30">
        <v>0.3541666666666667</v>
      </c>
      <c r="E88" s="16" t="s">
        <v>119</v>
      </c>
      <c r="F88" s="16" t="s">
        <v>110</v>
      </c>
      <c r="G88" s="8" t="s">
        <v>117</v>
      </c>
      <c r="H88" s="25">
        <v>11</v>
      </c>
      <c r="I88" s="33">
        <v>1553.1</v>
      </c>
      <c r="J88" s="16"/>
      <c r="K88" s="50" t="s">
        <v>180</v>
      </c>
    </row>
    <row r="89" spans="2:11" ht="12.75" customHeight="1">
      <c r="B89" s="18" t="s">
        <v>61</v>
      </c>
      <c r="C89" s="40">
        <v>43751</v>
      </c>
      <c r="D89" s="30">
        <v>0.375</v>
      </c>
      <c r="E89" s="16" t="s">
        <v>42</v>
      </c>
      <c r="F89" s="16" t="s">
        <v>155</v>
      </c>
      <c r="G89" s="8" t="s">
        <v>117</v>
      </c>
      <c r="H89" s="25">
        <v>14.6</v>
      </c>
      <c r="I89" s="42">
        <v>727</v>
      </c>
      <c r="J89" s="4"/>
      <c r="K89" s="50"/>
    </row>
    <row r="90" spans="2:11" ht="12.75" customHeight="1">
      <c r="B90" s="18"/>
      <c r="C90" s="40"/>
      <c r="D90" s="30"/>
      <c r="E90" s="18"/>
      <c r="I90" s="37"/>
      <c r="J90" s="18"/>
      <c r="K90" s="47"/>
    </row>
    <row r="91" spans="1:11" ht="23.25" customHeight="1">
      <c r="A91" s="5" t="s">
        <v>18</v>
      </c>
      <c r="B91" s="18" t="s">
        <v>61</v>
      </c>
      <c r="C91" s="40">
        <v>43604</v>
      </c>
      <c r="D91" s="30">
        <v>0.3680555555555556</v>
      </c>
      <c r="E91" s="16" t="s">
        <v>42</v>
      </c>
      <c r="F91" s="16" t="s">
        <v>82</v>
      </c>
      <c r="G91" s="8" t="s">
        <v>117</v>
      </c>
      <c r="H91" s="25">
        <v>5.2</v>
      </c>
      <c r="I91" s="42">
        <v>328.2</v>
      </c>
      <c r="J91" s="4"/>
      <c r="K91" s="50" t="s">
        <v>83</v>
      </c>
    </row>
    <row r="92" spans="1:11" ht="12.75" customHeight="1">
      <c r="A92" s="34" t="s">
        <v>31</v>
      </c>
      <c r="B92" s="18" t="s">
        <v>61</v>
      </c>
      <c r="C92" s="40">
        <v>43604</v>
      </c>
      <c r="D92" s="30">
        <v>0.3729166666666666</v>
      </c>
      <c r="E92" s="16" t="s">
        <v>42</v>
      </c>
      <c r="F92" s="16" t="s">
        <v>82</v>
      </c>
      <c r="G92" s="8" t="s">
        <v>117</v>
      </c>
      <c r="H92" s="25">
        <v>5.2</v>
      </c>
      <c r="I92" s="42">
        <v>178.2</v>
      </c>
      <c r="J92" s="4"/>
      <c r="K92" s="50" t="s">
        <v>83</v>
      </c>
    </row>
    <row r="93" spans="2:11" ht="12.75" customHeight="1">
      <c r="B93" s="18" t="s">
        <v>61</v>
      </c>
      <c r="C93" s="51">
        <v>43635</v>
      </c>
      <c r="D93" s="30">
        <v>0.37152777777777773</v>
      </c>
      <c r="E93" s="18" t="s">
        <v>42</v>
      </c>
      <c r="F93" s="18" t="s">
        <v>110</v>
      </c>
      <c r="G93" s="8" t="s">
        <v>117</v>
      </c>
      <c r="H93" s="23">
        <v>9.7</v>
      </c>
      <c r="I93" s="37">
        <v>816.4</v>
      </c>
      <c r="J93" s="18"/>
      <c r="K93" s="47"/>
    </row>
    <row r="94" spans="2:11" ht="12.75" customHeight="1">
      <c r="B94" s="18" t="s">
        <v>61</v>
      </c>
      <c r="C94" s="40">
        <v>43660</v>
      </c>
      <c r="D94" s="30">
        <v>0.37152777777777773</v>
      </c>
      <c r="E94" s="16" t="s">
        <v>119</v>
      </c>
      <c r="F94" s="16" t="s">
        <v>135</v>
      </c>
      <c r="G94" s="8" t="s">
        <v>117</v>
      </c>
      <c r="H94" s="25">
        <v>40.4</v>
      </c>
      <c r="I94" s="42">
        <v>1732.9</v>
      </c>
      <c r="J94" s="4"/>
      <c r="K94" s="49"/>
    </row>
    <row r="95" spans="2:11" ht="12.75" customHeight="1">
      <c r="B95" s="18" t="s">
        <v>61</v>
      </c>
      <c r="C95" s="53">
        <v>43688</v>
      </c>
      <c r="D95" s="30">
        <v>0.3611111111111111</v>
      </c>
      <c r="E95" s="8" t="s">
        <v>119</v>
      </c>
      <c r="F95" s="8" t="s">
        <v>155</v>
      </c>
      <c r="G95" s="8" t="s">
        <v>117</v>
      </c>
      <c r="H95" s="23">
        <v>5.2</v>
      </c>
      <c r="I95" s="37" t="s">
        <v>62</v>
      </c>
      <c r="J95" s="16"/>
      <c r="K95" s="50" t="s">
        <v>156</v>
      </c>
    </row>
    <row r="96" spans="2:11" ht="39" customHeight="1">
      <c r="B96" s="18" t="s">
        <v>61</v>
      </c>
      <c r="C96" s="40">
        <v>43716</v>
      </c>
      <c r="D96" s="30">
        <v>0.3576388888888889</v>
      </c>
      <c r="E96" s="16" t="s">
        <v>119</v>
      </c>
      <c r="F96" s="16" t="s">
        <v>110</v>
      </c>
      <c r="G96" s="8" t="s">
        <v>117</v>
      </c>
      <c r="H96" s="25">
        <v>16</v>
      </c>
      <c r="I96" s="42">
        <v>2419.6</v>
      </c>
      <c r="J96" s="4"/>
      <c r="K96" s="50" t="s">
        <v>172</v>
      </c>
    </row>
    <row r="97" spans="2:11" ht="12.75" customHeight="1">
      <c r="B97" s="18" t="s">
        <v>61</v>
      </c>
      <c r="C97" s="40">
        <v>43751</v>
      </c>
      <c r="D97" s="30">
        <v>0.3819444444444444</v>
      </c>
      <c r="E97" s="18" t="s">
        <v>42</v>
      </c>
      <c r="F97" s="18" t="s">
        <v>155</v>
      </c>
      <c r="G97" s="8" t="s">
        <v>117</v>
      </c>
      <c r="H97" s="23">
        <v>51.2</v>
      </c>
      <c r="I97" s="37">
        <v>727</v>
      </c>
      <c r="J97" s="18"/>
      <c r="K97" s="47"/>
    </row>
    <row r="98" spans="2:11" ht="12.75" customHeight="1">
      <c r="B98" s="18"/>
      <c r="C98" s="40"/>
      <c r="D98" s="30"/>
      <c r="E98" s="16"/>
      <c r="F98" s="16"/>
      <c r="H98" s="25"/>
      <c r="I98" s="33"/>
      <c r="J98" s="16"/>
      <c r="K98" s="49"/>
    </row>
    <row r="99" spans="1:16" ht="45" customHeight="1">
      <c r="A99" s="5" t="s">
        <v>46</v>
      </c>
      <c r="B99" s="18" t="s">
        <v>17</v>
      </c>
      <c r="C99" s="40">
        <v>43604</v>
      </c>
      <c r="D99" s="30">
        <v>0.3229166666666667</v>
      </c>
      <c r="E99" s="16" t="s">
        <v>42</v>
      </c>
      <c r="F99" s="16" t="s">
        <v>84</v>
      </c>
      <c r="G99" s="8" t="s">
        <v>117</v>
      </c>
      <c r="H99" s="25">
        <v>5.2</v>
      </c>
      <c r="I99" s="42">
        <v>613.1</v>
      </c>
      <c r="J99" s="4"/>
      <c r="K99" s="50"/>
      <c r="L99">
        <v>10.4</v>
      </c>
      <c r="M99">
        <v>93</v>
      </c>
      <c r="N99" s="19" t="s">
        <v>74</v>
      </c>
      <c r="O99" s="19" t="s">
        <v>85</v>
      </c>
      <c r="P99">
        <v>56.7</v>
      </c>
    </row>
    <row r="100" spans="2:16" ht="14.25" customHeight="1">
      <c r="B100" s="18" t="s">
        <v>17</v>
      </c>
      <c r="C100" s="51">
        <v>43635</v>
      </c>
      <c r="D100" s="30">
        <v>0.3055555555555555</v>
      </c>
      <c r="E100" s="18" t="s">
        <v>42</v>
      </c>
      <c r="G100" s="8" t="s">
        <v>117</v>
      </c>
      <c r="H100" s="23">
        <v>15.6</v>
      </c>
      <c r="I100" s="37">
        <v>387.3</v>
      </c>
      <c r="J100" s="18"/>
      <c r="K100" s="47"/>
      <c r="L100">
        <v>7.7</v>
      </c>
      <c r="M100">
        <v>83.4</v>
      </c>
      <c r="N100" s="19" t="s">
        <v>111</v>
      </c>
      <c r="O100" s="19" t="s">
        <v>96</v>
      </c>
      <c r="P100">
        <v>132</v>
      </c>
    </row>
    <row r="101" spans="2:16" ht="12.75" customHeight="1">
      <c r="B101" s="18" t="s">
        <v>17</v>
      </c>
      <c r="C101" s="40">
        <v>43660</v>
      </c>
      <c r="D101" s="30">
        <v>0.22916666666666666</v>
      </c>
      <c r="E101" s="16" t="s">
        <v>119</v>
      </c>
      <c r="F101" s="16"/>
      <c r="G101" s="8" t="s">
        <v>117</v>
      </c>
      <c r="H101" s="25">
        <v>19.7</v>
      </c>
      <c r="I101" s="33" t="s">
        <v>62</v>
      </c>
      <c r="J101" s="4"/>
      <c r="K101" s="50" t="s">
        <v>137</v>
      </c>
      <c r="L101">
        <v>7</v>
      </c>
      <c r="M101">
        <v>84.4</v>
      </c>
      <c r="N101" t="s">
        <v>104</v>
      </c>
      <c r="O101" t="s">
        <v>138</v>
      </c>
      <c r="P101">
        <v>474.4</v>
      </c>
    </row>
    <row r="102" spans="2:16" ht="18.75" customHeight="1">
      <c r="B102" s="18" t="s">
        <v>17</v>
      </c>
      <c r="C102" s="40">
        <v>43688</v>
      </c>
      <c r="D102" s="30">
        <v>0.24305555555555555</v>
      </c>
      <c r="E102" s="16" t="s">
        <v>119</v>
      </c>
      <c r="F102" s="16"/>
      <c r="G102" s="8" t="s">
        <v>117</v>
      </c>
      <c r="H102" s="33" t="s">
        <v>51</v>
      </c>
      <c r="I102" s="33" t="s">
        <v>62</v>
      </c>
      <c r="J102" s="16"/>
      <c r="K102" s="49"/>
      <c r="L102">
        <v>7.4</v>
      </c>
      <c r="M102">
        <v>88.5</v>
      </c>
      <c r="N102" t="s">
        <v>157</v>
      </c>
      <c r="O102" t="s">
        <v>128</v>
      </c>
      <c r="P102">
        <v>2694</v>
      </c>
    </row>
    <row r="103" spans="1:16" ht="15.75" customHeight="1">
      <c r="A103" s="34" t="s">
        <v>67</v>
      </c>
      <c r="B103" s="18" t="s">
        <v>17</v>
      </c>
      <c r="C103" s="40">
        <v>43688</v>
      </c>
      <c r="D103" s="30">
        <v>0.2465277777777778</v>
      </c>
      <c r="E103" s="16" t="s">
        <v>119</v>
      </c>
      <c r="F103" s="16"/>
      <c r="G103" s="8" t="s">
        <v>117</v>
      </c>
      <c r="H103" s="42">
        <v>3.1</v>
      </c>
      <c r="I103" s="33" t="s">
        <v>62</v>
      </c>
      <c r="J103" s="4"/>
      <c r="K103" s="50"/>
      <c r="L103">
        <v>7.4</v>
      </c>
      <c r="M103">
        <v>88.3</v>
      </c>
      <c r="N103" t="s">
        <v>157</v>
      </c>
      <c r="O103" t="s">
        <v>130</v>
      </c>
      <c r="P103">
        <v>2716</v>
      </c>
    </row>
    <row r="104" spans="2:16" ht="31.5" customHeight="1">
      <c r="B104" t="s">
        <v>17</v>
      </c>
      <c r="C104" s="40">
        <v>43716</v>
      </c>
      <c r="D104" s="30">
        <v>0.3055555555555555</v>
      </c>
      <c r="E104" s="18" t="s">
        <v>42</v>
      </c>
      <c r="G104" s="8" t="s">
        <v>117</v>
      </c>
      <c r="H104" s="37">
        <v>12.1</v>
      </c>
      <c r="I104" s="37" t="s">
        <v>62</v>
      </c>
      <c r="J104" s="18"/>
      <c r="K104" s="47" t="s">
        <v>174</v>
      </c>
      <c r="L104">
        <v>7.8</v>
      </c>
      <c r="M104">
        <v>84.8</v>
      </c>
      <c r="N104" t="s">
        <v>152</v>
      </c>
      <c r="O104" t="s">
        <v>173</v>
      </c>
      <c r="P104">
        <v>1524</v>
      </c>
    </row>
    <row r="105" spans="1:16" ht="12" customHeight="1">
      <c r="A105" s="34"/>
      <c r="B105" s="18" t="s">
        <v>17</v>
      </c>
      <c r="C105" s="40">
        <v>43751</v>
      </c>
      <c r="D105" s="30">
        <v>0.3263888888888889</v>
      </c>
      <c r="E105" s="16" t="s">
        <v>119</v>
      </c>
      <c r="F105" s="16" t="s">
        <v>92</v>
      </c>
      <c r="G105" s="8" t="s">
        <v>117</v>
      </c>
      <c r="H105" s="42">
        <v>43.5</v>
      </c>
      <c r="I105" s="42">
        <v>1732.9</v>
      </c>
      <c r="J105" s="4"/>
      <c r="K105" s="49"/>
      <c r="L105">
        <v>9</v>
      </c>
      <c r="M105">
        <v>85.6</v>
      </c>
      <c r="N105" s="19" t="s">
        <v>195</v>
      </c>
      <c r="O105" s="19" t="s">
        <v>191</v>
      </c>
      <c r="P105">
        <v>408</v>
      </c>
    </row>
    <row r="106" spans="2:11" ht="12.75" customHeight="1">
      <c r="B106" s="18"/>
      <c r="C106" s="40"/>
      <c r="D106" s="30"/>
      <c r="E106" s="16"/>
      <c r="F106" s="16"/>
      <c r="G106" s="8" t="s">
        <v>117</v>
      </c>
      <c r="H106" s="25"/>
      <c r="I106" s="33"/>
      <c r="J106" s="16"/>
      <c r="K106" s="49"/>
    </row>
    <row r="107" spans="1:11" ht="12.75" customHeight="1">
      <c r="A107" s="5" t="s">
        <v>47</v>
      </c>
      <c r="B107" s="18" t="s">
        <v>61</v>
      </c>
      <c r="C107" s="40">
        <v>43604</v>
      </c>
      <c r="D107" s="30">
        <v>0.3854166666666667</v>
      </c>
      <c r="E107" s="16" t="s">
        <v>42</v>
      </c>
      <c r="F107" s="16" t="s">
        <v>86</v>
      </c>
      <c r="G107" s="8" t="s">
        <v>117</v>
      </c>
      <c r="H107" s="25">
        <v>17.3</v>
      </c>
      <c r="I107" s="42">
        <v>1046.2</v>
      </c>
      <c r="J107" s="4"/>
      <c r="K107" s="50"/>
    </row>
    <row r="108" spans="2:11" ht="12.75" customHeight="1">
      <c r="B108" s="18" t="s">
        <v>61</v>
      </c>
      <c r="C108" s="51">
        <v>43635</v>
      </c>
      <c r="D108" s="30">
        <v>0.3888888888888889</v>
      </c>
      <c r="E108" s="18" t="s">
        <v>42</v>
      </c>
      <c r="F108" s="18" t="s">
        <v>112</v>
      </c>
      <c r="G108" s="8" t="s">
        <v>117</v>
      </c>
      <c r="H108" s="23">
        <v>228.2</v>
      </c>
      <c r="I108" s="37">
        <v>2419.6</v>
      </c>
      <c r="J108" s="18"/>
      <c r="K108" s="47"/>
    </row>
    <row r="109" spans="2:11" ht="15" customHeight="1">
      <c r="B109" s="18" t="s">
        <v>61</v>
      </c>
      <c r="C109" s="40">
        <v>43660</v>
      </c>
      <c r="D109" s="30">
        <v>0.3854166666666667</v>
      </c>
      <c r="E109" s="16" t="s">
        <v>119</v>
      </c>
      <c r="F109" s="16" t="s">
        <v>16</v>
      </c>
      <c r="G109" s="8" t="s">
        <v>117</v>
      </c>
      <c r="H109" s="25">
        <v>378.4</v>
      </c>
      <c r="I109" s="33" t="s">
        <v>62</v>
      </c>
      <c r="J109" s="4"/>
      <c r="K109" s="50"/>
    </row>
    <row r="110" spans="2:11" ht="12.75" customHeight="1">
      <c r="B110" s="18" t="s">
        <v>61</v>
      </c>
      <c r="C110" s="40">
        <v>43688</v>
      </c>
      <c r="D110" s="30">
        <v>0.375</v>
      </c>
      <c r="E110" s="16" t="s">
        <v>119</v>
      </c>
      <c r="F110" s="16" t="s">
        <v>158</v>
      </c>
      <c r="G110" s="8" t="s">
        <v>117</v>
      </c>
      <c r="H110" s="25">
        <v>29.5</v>
      </c>
      <c r="I110" s="33" t="s">
        <v>62</v>
      </c>
      <c r="J110" s="16"/>
      <c r="K110" s="49"/>
    </row>
    <row r="111" spans="2:11" ht="12.75" customHeight="1">
      <c r="B111" s="18" t="s">
        <v>61</v>
      </c>
      <c r="C111" s="40">
        <v>43716</v>
      </c>
      <c r="D111" s="30">
        <v>0.375</v>
      </c>
      <c r="E111" s="16" t="s">
        <v>119</v>
      </c>
      <c r="F111" s="16" t="s">
        <v>175</v>
      </c>
      <c r="G111" s="8" t="s">
        <v>117</v>
      </c>
      <c r="H111" s="25">
        <v>45</v>
      </c>
      <c r="I111" s="33" t="s">
        <v>62</v>
      </c>
      <c r="J111" s="4"/>
      <c r="K111" s="50"/>
    </row>
    <row r="112" spans="1:11" ht="12.75" customHeight="1">
      <c r="A112" s="34" t="s">
        <v>176</v>
      </c>
      <c r="B112" s="18" t="s">
        <v>61</v>
      </c>
      <c r="C112" s="40">
        <v>43716</v>
      </c>
      <c r="D112" s="30">
        <v>0.375</v>
      </c>
      <c r="E112" s="18" t="s">
        <v>119</v>
      </c>
      <c r="F112" s="16" t="s">
        <v>175</v>
      </c>
      <c r="G112" s="8" t="s">
        <v>117</v>
      </c>
      <c r="H112" s="23">
        <v>66.3</v>
      </c>
      <c r="I112" s="37" t="s">
        <v>62</v>
      </c>
      <c r="J112" s="18"/>
      <c r="K112" s="47"/>
    </row>
    <row r="113" spans="2:11" ht="12.75" customHeight="1">
      <c r="B113" s="18" t="s">
        <v>61</v>
      </c>
      <c r="C113" s="40">
        <v>43751</v>
      </c>
      <c r="D113" s="30">
        <v>0.3958333333333333</v>
      </c>
      <c r="E113" s="18" t="s">
        <v>42</v>
      </c>
      <c r="F113" s="18" t="s">
        <v>158</v>
      </c>
      <c r="G113" s="8" t="s">
        <v>117</v>
      </c>
      <c r="H113" s="23">
        <v>76.7</v>
      </c>
      <c r="I113" s="37">
        <v>1553.1</v>
      </c>
      <c r="J113" s="18"/>
      <c r="K113" s="47"/>
    </row>
    <row r="114" spans="2:11" ht="12.75" customHeight="1">
      <c r="B114" s="18"/>
      <c r="C114" s="40"/>
      <c r="D114" s="30"/>
      <c r="E114" s="18"/>
      <c r="I114" s="37"/>
      <c r="J114" s="18"/>
      <c r="K114" s="47"/>
    </row>
    <row r="115" spans="1:11" ht="24" customHeight="1">
      <c r="A115" s="20" t="s">
        <v>87</v>
      </c>
      <c r="B115" s="18" t="s">
        <v>88</v>
      </c>
      <c r="C115" s="40">
        <v>43604</v>
      </c>
      <c r="D115" s="30">
        <v>0.3333333333333333</v>
      </c>
      <c r="E115" s="18" t="s">
        <v>42</v>
      </c>
      <c r="F115" s="18" t="s">
        <v>44</v>
      </c>
      <c r="G115" s="8" t="s">
        <v>117</v>
      </c>
      <c r="H115" s="23">
        <v>15.8</v>
      </c>
      <c r="I115" s="37">
        <v>791.5</v>
      </c>
      <c r="J115" s="18"/>
      <c r="K115" s="47" t="s">
        <v>89</v>
      </c>
    </row>
    <row r="116" spans="2:11" ht="12.75" customHeight="1">
      <c r="B116" s="18" t="s">
        <v>88</v>
      </c>
      <c r="C116" s="51">
        <v>43635</v>
      </c>
      <c r="D116" s="30">
        <v>0.3229166666666667</v>
      </c>
      <c r="E116" s="18" t="s">
        <v>42</v>
      </c>
      <c r="F116" s="18" t="s">
        <v>43</v>
      </c>
      <c r="G116" s="8" t="s">
        <v>117</v>
      </c>
      <c r="H116" s="23">
        <v>20.1</v>
      </c>
      <c r="I116" s="43" t="s">
        <v>113</v>
      </c>
      <c r="J116" s="18"/>
      <c r="K116" s="47"/>
    </row>
    <row r="117" spans="2:11" ht="12.75" customHeight="1">
      <c r="B117" s="18" t="s">
        <v>88</v>
      </c>
      <c r="C117" s="40">
        <v>43660</v>
      </c>
      <c r="D117" s="30">
        <v>0.3541666666666667</v>
      </c>
      <c r="E117" s="16" t="s">
        <v>119</v>
      </c>
      <c r="F117" s="16"/>
      <c r="G117" s="8" t="s">
        <v>117</v>
      </c>
      <c r="H117" s="25">
        <v>9.7</v>
      </c>
      <c r="I117" s="42">
        <v>2419.6</v>
      </c>
      <c r="J117" s="4"/>
      <c r="K117" s="49"/>
    </row>
    <row r="118" spans="1:11" ht="12.75" customHeight="1">
      <c r="A118" s="34" t="s">
        <v>139</v>
      </c>
      <c r="B118" s="18" t="s">
        <v>88</v>
      </c>
      <c r="C118" s="40">
        <v>43660</v>
      </c>
      <c r="D118" s="30">
        <v>0.3541666666666667</v>
      </c>
      <c r="E118" s="16" t="s">
        <v>119</v>
      </c>
      <c r="F118" s="16"/>
      <c r="G118" s="8" t="s">
        <v>117</v>
      </c>
      <c r="H118" s="25">
        <v>9.7</v>
      </c>
      <c r="I118" s="33" t="s">
        <v>62</v>
      </c>
      <c r="J118" s="4"/>
      <c r="K118" s="49"/>
    </row>
    <row r="119" spans="2:11" ht="12.75" customHeight="1">
      <c r="B119" s="18" t="s">
        <v>88</v>
      </c>
      <c r="C119" s="40">
        <v>43688</v>
      </c>
      <c r="D119" s="30">
        <v>0.3125</v>
      </c>
      <c r="E119" s="16" t="s">
        <v>119</v>
      </c>
      <c r="F119" s="16"/>
      <c r="G119" s="8" t="s">
        <v>117</v>
      </c>
      <c r="H119" s="33" t="s">
        <v>51</v>
      </c>
      <c r="I119" s="33" t="s">
        <v>62</v>
      </c>
      <c r="J119" s="4"/>
      <c r="K119" s="49"/>
    </row>
    <row r="120" spans="2:11" ht="12.75" customHeight="1">
      <c r="B120" s="18" t="s">
        <v>88</v>
      </c>
      <c r="C120" s="40">
        <v>43716</v>
      </c>
      <c r="D120" s="30">
        <v>0.3541666666666667</v>
      </c>
      <c r="E120" s="16" t="s">
        <v>42</v>
      </c>
      <c r="F120" s="16"/>
      <c r="G120" s="8" t="s">
        <v>117</v>
      </c>
      <c r="H120" s="33" t="s">
        <v>51</v>
      </c>
      <c r="I120" s="33" t="s">
        <v>62</v>
      </c>
      <c r="J120" s="4"/>
      <c r="K120" s="49"/>
    </row>
    <row r="121" spans="2:11" ht="12.75" customHeight="1">
      <c r="B121" s="18" t="s">
        <v>88</v>
      </c>
      <c r="C121" s="40">
        <v>43751</v>
      </c>
      <c r="D121" s="30">
        <v>0.3229166666666667</v>
      </c>
      <c r="E121" s="16" t="s">
        <v>189</v>
      </c>
      <c r="F121" s="16"/>
      <c r="G121" s="8" t="s">
        <v>117</v>
      </c>
      <c r="H121" s="33">
        <v>32.7</v>
      </c>
      <c r="I121" s="33">
        <v>1203.3</v>
      </c>
      <c r="J121" s="4"/>
      <c r="K121" s="49"/>
    </row>
    <row r="122" spans="2:11" ht="14.25">
      <c r="B122" s="18"/>
      <c r="C122" s="40"/>
      <c r="D122" s="30"/>
      <c r="E122" s="16"/>
      <c r="F122" s="16"/>
      <c r="H122" s="25"/>
      <c r="I122" s="33"/>
      <c r="J122" s="16"/>
      <c r="K122" s="49"/>
    </row>
    <row r="123" spans="1:11" ht="12.75" customHeight="1">
      <c r="A123" s="5" t="s">
        <v>48</v>
      </c>
      <c r="B123" s="18" t="s">
        <v>49</v>
      </c>
      <c r="C123" s="40">
        <v>43604</v>
      </c>
      <c r="D123" s="30">
        <v>0.2708333333333333</v>
      </c>
      <c r="E123" s="16" t="s">
        <v>42</v>
      </c>
      <c r="F123" s="16"/>
      <c r="G123" s="8" t="s">
        <v>117</v>
      </c>
      <c r="H123" s="25">
        <v>1</v>
      </c>
      <c r="I123" s="42">
        <v>313</v>
      </c>
      <c r="J123" s="4"/>
      <c r="K123" s="50"/>
    </row>
    <row r="124" spans="2:11" ht="12.75" customHeight="1">
      <c r="B124" s="18" t="s">
        <v>49</v>
      </c>
      <c r="C124" s="51">
        <v>43635</v>
      </c>
      <c r="D124" s="30">
        <v>0.2916666666666667</v>
      </c>
      <c r="E124" s="18" t="s">
        <v>42</v>
      </c>
      <c r="G124" s="8" t="s">
        <v>117</v>
      </c>
      <c r="H124" s="23">
        <v>9.7</v>
      </c>
      <c r="I124" s="37">
        <v>261.3</v>
      </c>
      <c r="J124" s="18"/>
      <c r="K124" s="47"/>
    </row>
    <row r="125" spans="1:11" ht="12.75" customHeight="1">
      <c r="A125" s="52" t="s">
        <v>114</v>
      </c>
      <c r="B125" s="18" t="s">
        <v>49</v>
      </c>
      <c r="C125" s="51">
        <v>43635</v>
      </c>
      <c r="D125" s="30">
        <v>0.2916666666666667</v>
      </c>
      <c r="E125" s="18" t="s">
        <v>42</v>
      </c>
      <c r="G125" s="8" t="s">
        <v>117</v>
      </c>
      <c r="H125" s="23">
        <v>6.3</v>
      </c>
      <c r="I125" s="37">
        <v>461.1</v>
      </c>
      <c r="J125" s="18"/>
      <c r="K125" s="47"/>
    </row>
    <row r="126" spans="2:11" ht="12.75" customHeight="1">
      <c r="B126" s="18" t="s">
        <v>49</v>
      </c>
      <c r="C126" s="40">
        <v>43660</v>
      </c>
      <c r="D126" s="30">
        <v>0.28125</v>
      </c>
      <c r="E126" s="16" t="s">
        <v>119</v>
      </c>
      <c r="F126" s="16"/>
      <c r="G126" s="8" t="s">
        <v>117</v>
      </c>
      <c r="H126" s="25">
        <v>3</v>
      </c>
      <c r="I126" s="42">
        <v>1732.9</v>
      </c>
      <c r="J126" s="4"/>
      <c r="K126" s="49"/>
    </row>
    <row r="127" spans="2:11" ht="12.75" customHeight="1">
      <c r="B127" s="18" t="s">
        <v>49</v>
      </c>
      <c r="C127" s="40">
        <v>43688</v>
      </c>
      <c r="D127" s="30">
        <v>0.34375</v>
      </c>
      <c r="E127" s="16" t="s">
        <v>119</v>
      </c>
      <c r="F127" s="16"/>
      <c r="G127" s="8" t="s">
        <v>117</v>
      </c>
      <c r="H127" s="25">
        <v>2</v>
      </c>
      <c r="I127" s="33" t="s">
        <v>62</v>
      </c>
      <c r="J127" s="16"/>
      <c r="K127" s="49"/>
    </row>
    <row r="128" spans="2:11" ht="12.75" customHeight="1">
      <c r="B128" s="18" t="s">
        <v>49</v>
      </c>
      <c r="C128" s="40">
        <v>43716</v>
      </c>
      <c r="D128" s="30">
        <v>0.2916666666666667</v>
      </c>
      <c r="E128" s="16" t="s">
        <v>119</v>
      </c>
      <c r="F128" s="16"/>
      <c r="G128" s="8" t="s">
        <v>117</v>
      </c>
      <c r="H128" s="33" t="s">
        <v>51</v>
      </c>
      <c r="I128" s="33" t="s">
        <v>62</v>
      </c>
      <c r="J128" s="4"/>
      <c r="K128" s="50"/>
    </row>
    <row r="129" spans="2:11" ht="12.75" customHeight="1">
      <c r="B129" s="18" t="s">
        <v>49</v>
      </c>
      <c r="C129" s="40">
        <v>43751</v>
      </c>
      <c r="D129" s="30">
        <v>0.3055555555555555</v>
      </c>
      <c r="E129" s="16" t="s">
        <v>119</v>
      </c>
      <c r="F129" s="16"/>
      <c r="G129" s="18" t="s">
        <v>117</v>
      </c>
      <c r="H129" s="24">
        <v>26.9</v>
      </c>
      <c r="I129" s="33">
        <v>2419.6</v>
      </c>
      <c r="J129" s="4"/>
      <c r="K129" s="50"/>
    </row>
    <row r="130" spans="2:11" ht="12.75" customHeight="1">
      <c r="B130" s="18"/>
      <c r="C130" s="40"/>
      <c r="D130" s="30"/>
      <c r="E130" s="18"/>
      <c r="I130" s="37"/>
      <c r="J130" s="18"/>
      <c r="K130" s="47"/>
    </row>
    <row r="131" spans="1:11" ht="12.75" customHeight="1">
      <c r="A131" s="5" t="s">
        <v>50</v>
      </c>
      <c r="B131" s="18" t="s">
        <v>49</v>
      </c>
      <c r="C131" s="40">
        <v>43604</v>
      </c>
      <c r="D131" s="30">
        <v>0.2847222222222222</v>
      </c>
      <c r="E131" s="16" t="s">
        <v>42</v>
      </c>
      <c r="F131" s="16"/>
      <c r="G131" s="8" t="s">
        <v>117</v>
      </c>
      <c r="H131" s="25">
        <v>3.1</v>
      </c>
      <c r="I131" s="42">
        <v>613.1</v>
      </c>
      <c r="J131" s="4"/>
      <c r="K131" s="49"/>
    </row>
    <row r="132" spans="2:11" ht="12.75" customHeight="1">
      <c r="B132" s="18" t="s">
        <v>49</v>
      </c>
      <c r="C132" s="51">
        <v>43635</v>
      </c>
      <c r="D132" s="30">
        <v>0.3020833333333333</v>
      </c>
      <c r="E132" s="16" t="s">
        <v>42</v>
      </c>
      <c r="F132" s="16"/>
      <c r="G132" s="8" t="s">
        <v>117</v>
      </c>
      <c r="H132" s="25">
        <v>6.2</v>
      </c>
      <c r="I132" s="33">
        <v>770.1</v>
      </c>
      <c r="J132" s="16"/>
      <c r="K132" s="49"/>
    </row>
    <row r="133" spans="2:11" ht="12.75" customHeight="1">
      <c r="B133" s="18" t="s">
        <v>49</v>
      </c>
      <c r="C133" s="53">
        <v>43660</v>
      </c>
      <c r="D133" s="30">
        <v>0.2916666666666667</v>
      </c>
      <c r="E133" s="16" t="s">
        <v>119</v>
      </c>
      <c r="F133" s="16"/>
      <c r="G133" s="8" t="s">
        <v>117</v>
      </c>
      <c r="H133" s="25">
        <v>7.5</v>
      </c>
      <c r="I133" s="42">
        <v>1119.9</v>
      </c>
      <c r="J133" s="4"/>
      <c r="K133" s="50"/>
    </row>
    <row r="134" spans="2:11" ht="12.75" customHeight="1">
      <c r="B134" s="18" t="s">
        <v>49</v>
      </c>
      <c r="C134" s="40">
        <v>43688</v>
      </c>
      <c r="D134" s="30">
        <v>0.3298611111111111</v>
      </c>
      <c r="E134" s="18" t="s">
        <v>119</v>
      </c>
      <c r="G134" s="8" t="s">
        <v>117</v>
      </c>
      <c r="H134" s="23">
        <v>39.7</v>
      </c>
      <c r="I134" s="37" t="s">
        <v>62</v>
      </c>
      <c r="J134" s="18"/>
      <c r="K134" s="47"/>
    </row>
    <row r="135" spans="2:11" ht="12.75" customHeight="1">
      <c r="B135" s="18" t="s">
        <v>49</v>
      </c>
      <c r="C135" s="40">
        <v>43716</v>
      </c>
      <c r="D135" s="30">
        <v>0.3020833333333333</v>
      </c>
      <c r="E135" s="16" t="s">
        <v>119</v>
      </c>
      <c r="F135" s="16"/>
      <c r="G135" s="8" t="s">
        <v>117</v>
      </c>
      <c r="H135" s="25">
        <v>64.2</v>
      </c>
      <c r="I135" s="33" t="s">
        <v>62</v>
      </c>
      <c r="J135" s="4"/>
      <c r="K135" s="49"/>
    </row>
    <row r="136" spans="2:11" ht="12.75" customHeight="1">
      <c r="B136" s="18" t="s">
        <v>49</v>
      </c>
      <c r="C136" s="40">
        <v>43751</v>
      </c>
      <c r="D136" s="30">
        <v>0.3194444444444445</v>
      </c>
      <c r="E136" s="16" t="s">
        <v>119</v>
      </c>
      <c r="F136" s="16"/>
      <c r="G136" s="8" t="s">
        <v>117</v>
      </c>
      <c r="H136" s="25">
        <v>22.8</v>
      </c>
      <c r="I136" s="33">
        <v>727</v>
      </c>
      <c r="J136" s="16"/>
      <c r="K136" s="49"/>
    </row>
    <row r="137" spans="1:11" ht="12.75" customHeight="1">
      <c r="A137" s="52" t="s">
        <v>196</v>
      </c>
      <c r="B137" s="18" t="s">
        <v>49</v>
      </c>
      <c r="C137" s="40">
        <v>43751</v>
      </c>
      <c r="D137" s="30">
        <v>0.3194444444444445</v>
      </c>
      <c r="E137" s="16" t="s">
        <v>119</v>
      </c>
      <c r="F137" s="16"/>
      <c r="G137" s="18" t="s">
        <v>117</v>
      </c>
      <c r="H137" s="25">
        <v>9.8</v>
      </c>
      <c r="I137" s="42">
        <v>1203.3</v>
      </c>
      <c r="J137" s="4"/>
      <c r="K137" s="50"/>
    </row>
    <row r="138" spans="3:11" ht="15" customHeight="1">
      <c r="C138" s="40"/>
      <c r="E138" s="16"/>
      <c r="F138" s="16"/>
      <c r="G138" s="4"/>
      <c r="H138" s="25"/>
      <c r="I138" s="42"/>
      <c r="J138" s="4"/>
      <c r="K138" s="49"/>
    </row>
    <row r="139" spans="1:11" ht="15" customHeight="1">
      <c r="A139" s="20" t="s">
        <v>34</v>
      </c>
      <c r="B139" s="18" t="s">
        <v>17</v>
      </c>
      <c r="C139" s="40">
        <v>43604</v>
      </c>
      <c r="D139" s="30">
        <v>0.46875</v>
      </c>
      <c r="E139" s="16"/>
      <c r="F139" s="16"/>
      <c r="G139" s="16"/>
      <c r="H139" s="24" t="s">
        <v>51</v>
      </c>
      <c r="I139" s="33" t="s">
        <v>51</v>
      </c>
      <c r="J139" s="16" t="s">
        <v>103</v>
      </c>
      <c r="K139" s="49"/>
    </row>
    <row r="140" spans="2:11" ht="15" customHeight="1">
      <c r="B140" s="18" t="s">
        <v>17</v>
      </c>
      <c r="C140" s="51">
        <v>43635</v>
      </c>
      <c r="D140" s="30">
        <v>0.4791666666666667</v>
      </c>
      <c r="E140" s="16"/>
      <c r="F140" s="16"/>
      <c r="G140" s="4"/>
      <c r="H140" s="24" t="s">
        <v>51</v>
      </c>
      <c r="I140" s="33" t="s">
        <v>51</v>
      </c>
      <c r="J140" s="16" t="s">
        <v>103</v>
      </c>
      <c r="K140" s="50"/>
    </row>
    <row r="141" spans="2:11" ht="15" customHeight="1">
      <c r="B141" s="18" t="s">
        <v>17</v>
      </c>
      <c r="C141" s="40">
        <v>43660</v>
      </c>
      <c r="D141" s="30">
        <v>0.34375</v>
      </c>
      <c r="E141" s="18"/>
      <c r="H141" s="23" t="s">
        <v>51</v>
      </c>
      <c r="I141" s="37" t="s">
        <v>51</v>
      </c>
      <c r="J141" s="18" t="s">
        <v>103</v>
      </c>
      <c r="K141" s="47"/>
    </row>
    <row r="142" spans="2:11" ht="15" customHeight="1">
      <c r="B142" s="18" t="s">
        <v>17</v>
      </c>
      <c r="C142" s="40">
        <v>43688</v>
      </c>
      <c r="D142" s="30">
        <v>0.3854166666666667</v>
      </c>
      <c r="E142" s="16"/>
      <c r="F142" s="16"/>
      <c r="G142" s="16"/>
      <c r="H142" s="24" t="s">
        <v>51</v>
      </c>
      <c r="I142" s="33" t="s">
        <v>51</v>
      </c>
      <c r="J142" s="16" t="s">
        <v>159</v>
      </c>
      <c r="K142" s="49"/>
    </row>
    <row r="143" spans="2:11" ht="15" customHeight="1">
      <c r="B143" s="18" t="s">
        <v>17</v>
      </c>
      <c r="C143" s="40">
        <v>43716</v>
      </c>
      <c r="D143" s="30">
        <v>0.4583333333333333</v>
      </c>
      <c r="E143" s="16"/>
      <c r="F143" s="16"/>
      <c r="G143" s="16"/>
      <c r="H143" s="24" t="s">
        <v>51</v>
      </c>
      <c r="I143" s="33" t="s">
        <v>177</v>
      </c>
      <c r="J143" s="16" t="s">
        <v>103</v>
      </c>
      <c r="K143" s="49"/>
    </row>
    <row r="144" spans="2:11" ht="15" customHeight="1">
      <c r="B144" s="18" t="s">
        <v>199</v>
      </c>
      <c r="C144" s="40">
        <v>43751</v>
      </c>
      <c r="D144" s="30">
        <v>0.4583333333333333</v>
      </c>
      <c r="E144" s="16"/>
      <c r="F144" s="16"/>
      <c r="G144" s="4"/>
      <c r="H144" s="24" t="s">
        <v>51</v>
      </c>
      <c r="I144" s="33" t="s">
        <v>51</v>
      </c>
      <c r="J144" s="16" t="s">
        <v>197</v>
      </c>
      <c r="K144" s="50"/>
    </row>
    <row r="145" spans="2:11" ht="15" customHeight="1">
      <c r="B145" s="18"/>
      <c r="C145" s="40"/>
      <c r="D145" s="30"/>
      <c r="E145" s="18"/>
      <c r="I145" s="37"/>
      <c r="J145" s="18"/>
      <c r="K145" s="47"/>
    </row>
    <row r="146" spans="1:11" ht="15" customHeight="1">
      <c r="A146" s="5" t="s">
        <v>52</v>
      </c>
      <c r="B146" s="18"/>
      <c r="C146"/>
      <c r="D146"/>
      <c r="E146" s="16"/>
      <c r="F146" s="16"/>
      <c r="G146" s="4"/>
      <c r="H146" s="25"/>
      <c r="I146" s="42"/>
      <c r="J146" s="4"/>
      <c r="K146" s="49"/>
    </row>
    <row r="147" spans="1:11" ht="27" customHeight="1">
      <c r="A147" s="5" t="s">
        <v>53</v>
      </c>
      <c r="B147" s="18" t="s">
        <v>17</v>
      </c>
      <c r="C147" s="40">
        <v>43716</v>
      </c>
      <c r="D147" s="30" t="s">
        <v>178</v>
      </c>
      <c r="E147" s="16"/>
      <c r="F147" s="16"/>
      <c r="G147" s="16"/>
      <c r="H147" s="24" t="s">
        <v>51</v>
      </c>
      <c r="I147" s="33" t="s">
        <v>51</v>
      </c>
      <c r="J147" s="16" t="s">
        <v>103</v>
      </c>
      <c r="K147" s="49"/>
    </row>
    <row r="148" spans="1:11" ht="27.75" customHeight="1">
      <c r="A148" s="5" t="s">
        <v>54</v>
      </c>
      <c r="B148" s="18" t="s">
        <v>17</v>
      </c>
      <c r="C148" s="40">
        <v>43716</v>
      </c>
      <c r="D148" s="30" t="s">
        <v>178</v>
      </c>
      <c r="E148" s="16"/>
      <c r="F148" s="16"/>
      <c r="G148" s="4"/>
      <c r="H148" s="24" t="s">
        <v>51</v>
      </c>
      <c r="I148" s="33" t="s">
        <v>51</v>
      </c>
      <c r="J148" s="16" t="s">
        <v>103</v>
      </c>
      <c r="K148" s="50"/>
    </row>
    <row r="149" spans="1:11" ht="27" customHeight="1">
      <c r="A149" s="5" t="s">
        <v>55</v>
      </c>
      <c r="B149" s="18" t="s">
        <v>17</v>
      </c>
      <c r="C149" s="40">
        <v>43716</v>
      </c>
      <c r="D149" s="30" t="s">
        <v>178</v>
      </c>
      <c r="E149" s="18"/>
      <c r="H149" s="23" t="s">
        <v>51</v>
      </c>
      <c r="I149" s="37" t="s">
        <v>51</v>
      </c>
      <c r="J149" s="18" t="s">
        <v>103</v>
      </c>
      <c r="K149" s="47"/>
    </row>
    <row r="150" spans="2:4" ht="15" customHeight="1">
      <c r="B150" s="18"/>
      <c r="C150" s="40"/>
      <c r="D150" s="30"/>
    </row>
    <row r="151" spans="2:4" ht="15" customHeight="1">
      <c r="B151" s="18"/>
      <c r="C151" s="40"/>
      <c r="D151" s="30"/>
    </row>
    <row r="152" spans="2:4" ht="15" customHeight="1">
      <c r="B152" s="18"/>
      <c r="C152" s="40"/>
      <c r="D152" s="30"/>
    </row>
    <row r="153" spans="2:4" ht="15" customHeight="1">
      <c r="B153" s="18"/>
      <c r="C153" s="40"/>
      <c r="D153" s="30"/>
    </row>
    <row r="154" spans="2:4" ht="15" customHeight="1">
      <c r="B154" s="18"/>
      <c r="C154" s="40"/>
      <c r="D154" s="30"/>
    </row>
    <row r="155" spans="2:4" ht="15" customHeight="1">
      <c r="B155" s="18"/>
      <c r="C155" s="40"/>
      <c r="D155" s="30"/>
    </row>
    <row r="156" spans="1:9" ht="15" customHeight="1">
      <c r="A156" s="20"/>
      <c r="B156" s="18"/>
      <c r="C156" s="40"/>
      <c r="H156" s="28"/>
      <c r="I156" s="28"/>
    </row>
    <row r="157" spans="1:5" ht="15" customHeight="1">
      <c r="A157" s="20"/>
      <c r="B157" s="18"/>
      <c r="C157" s="40"/>
      <c r="D157" s="30"/>
      <c r="E157" s="18"/>
    </row>
    <row r="158" spans="1:20" ht="15" customHeight="1">
      <c r="A158" s="20"/>
      <c r="C158" s="40"/>
      <c r="Q158" s="41"/>
      <c r="R158" s="41"/>
      <c r="S158" s="41"/>
      <c r="T158" s="41"/>
    </row>
    <row r="159" spans="2:11" ht="15" customHeight="1">
      <c r="B159" s="18"/>
      <c r="C159" s="40"/>
      <c r="D159" s="30"/>
      <c r="E159" s="18"/>
      <c r="F159" s="18"/>
      <c r="K159" s="47"/>
    </row>
    <row r="160" spans="1:11" ht="15" customHeight="1">
      <c r="A160" s="34"/>
      <c r="B160" s="18"/>
      <c r="C160" s="40"/>
      <c r="D160" s="30"/>
      <c r="E160" s="18"/>
      <c r="F160" s="18"/>
      <c r="K160" s="48"/>
    </row>
    <row r="161" spans="2:4" ht="15" customHeight="1">
      <c r="B161" s="18"/>
      <c r="C161" s="40"/>
      <c r="D161" s="30"/>
    </row>
    <row r="162" spans="2:4" ht="15" customHeight="1">
      <c r="B162" s="18"/>
      <c r="C162" s="40"/>
      <c r="D162" s="30"/>
    </row>
    <row r="163" spans="2:4" ht="35.25" customHeight="1">
      <c r="B163" s="18"/>
      <c r="C163" s="40"/>
      <c r="D163" s="30"/>
    </row>
    <row r="164" ht="42" customHeight="1">
      <c r="A164" s="20"/>
    </row>
    <row r="167" ht="26.25" customHeight="1"/>
    <row r="173" spans="1:11" ht="14.25">
      <c r="A173" s="3"/>
      <c r="B173" s="4"/>
      <c r="C173" s="6"/>
      <c r="D173" s="4"/>
      <c r="E173" s="4"/>
      <c r="F173" s="4"/>
      <c r="G173" s="4"/>
      <c r="H173" s="25"/>
      <c r="I173" s="25"/>
      <c r="J173" s="4"/>
      <c r="K173" s="49"/>
    </row>
    <row r="174" spans="1:11" ht="14.25">
      <c r="A174" s="3"/>
      <c r="B174" s="4"/>
      <c r="C174" s="6"/>
      <c r="D174" s="4"/>
      <c r="E174" s="4"/>
      <c r="F174" s="4"/>
      <c r="G174" s="4"/>
      <c r="H174" s="25"/>
      <c r="I174" s="25"/>
      <c r="J174" s="4"/>
      <c r="K174" s="49"/>
    </row>
    <row r="175" spans="1:11" ht="14.25">
      <c r="A175" s="3"/>
      <c r="B175" s="4"/>
      <c r="C175" s="6"/>
      <c r="D175" s="4"/>
      <c r="E175" s="4"/>
      <c r="F175" s="4"/>
      <c r="G175" s="4"/>
      <c r="H175" s="25"/>
      <c r="I175" s="25"/>
      <c r="J175" s="4"/>
      <c r="K175" s="49"/>
    </row>
    <row r="176" spans="1:11" ht="14.25">
      <c r="A176" s="3"/>
      <c r="B176" s="4"/>
      <c r="C176" s="6"/>
      <c r="D176" s="4"/>
      <c r="E176" s="4"/>
      <c r="F176" s="4"/>
      <c r="G176" s="4"/>
      <c r="H176" s="25"/>
      <c r="I176" s="25"/>
      <c r="J176" s="4"/>
      <c r="K176" s="49"/>
    </row>
    <row r="177" spans="1:11" ht="14.25">
      <c r="A177" s="3"/>
      <c r="B177" s="4"/>
      <c r="C177" s="6"/>
      <c r="D177" s="4"/>
      <c r="E177" s="4"/>
      <c r="F177" s="4"/>
      <c r="G177" s="4"/>
      <c r="H177" s="25"/>
      <c r="I177" s="25"/>
      <c r="J177" s="4"/>
      <c r="K177" s="49"/>
    </row>
    <row r="178" spans="1:11" ht="14.25">
      <c r="A178" s="3"/>
      <c r="B178" s="4"/>
      <c r="C178" s="6"/>
      <c r="D178" s="4"/>
      <c r="E178" s="4"/>
      <c r="F178" s="4"/>
      <c r="G178" s="4"/>
      <c r="H178" s="25"/>
      <c r="I178" s="25"/>
      <c r="J178" s="4"/>
      <c r="K178" s="49"/>
    </row>
    <row r="179" spans="1:11" ht="14.25">
      <c r="A179" s="3"/>
      <c r="B179" s="4"/>
      <c r="C179" s="6"/>
      <c r="D179" s="4"/>
      <c r="E179" s="4"/>
      <c r="F179" s="4"/>
      <c r="G179" s="4"/>
      <c r="H179" s="25"/>
      <c r="I179" s="25"/>
      <c r="J179" s="4"/>
      <c r="K179" s="49"/>
    </row>
    <row r="180" spans="1:11" ht="14.25">
      <c r="A180" s="3"/>
      <c r="B180" s="4"/>
      <c r="C180" s="6"/>
      <c r="D180" s="4"/>
      <c r="E180" s="4"/>
      <c r="F180" s="4"/>
      <c r="G180" s="4"/>
      <c r="H180" s="25"/>
      <c r="I180" s="25"/>
      <c r="J180" s="4" t="s">
        <v>16</v>
      </c>
      <c r="K180" s="49"/>
    </row>
    <row r="181" ht="30.75" customHeight="1">
      <c r="K181" s="49"/>
    </row>
    <row r="182" ht="14.25">
      <c r="K182" s="49"/>
    </row>
    <row r="183" ht="14.25">
      <c r="K183" s="49"/>
    </row>
    <row r="184" ht="14.25">
      <c r="K184" s="49"/>
    </row>
    <row r="185" ht="14.25">
      <c r="K185" s="49"/>
    </row>
    <row r="186" ht="14.25">
      <c r="K186" s="49"/>
    </row>
    <row r="193" ht="26.25" customHeight="1"/>
    <row r="200" ht="14.25">
      <c r="A200" s="3"/>
    </row>
    <row r="201" ht="14.25">
      <c r="A201" s="3"/>
    </row>
    <row r="202" ht="14.25">
      <c r="A202" s="3"/>
    </row>
    <row r="203" ht="14.25">
      <c r="A203" s="3"/>
    </row>
    <row r="204" ht="14.25">
      <c r="A204" s="3"/>
    </row>
    <row r="205" ht="14.25">
      <c r="A205" s="3"/>
    </row>
    <row r="206" spans="1:11" ht="14.25">
      <c r="A206" s="3"/>
      <c r="B206" s="4"/>
      <c r="C206" s="6"/>
      <c r="D206" s="4"/>
      <c r="E206" s="4"/>
      <c r="F206" s="4"/>
      <c r="G206" s="4"/>
      <c r="H206" s="25"/>
      <c r="I206" s="25"/>
      <c r="J206" s="4" t="s">
        <v>16</v>
      </c>
      <c r="K206" s="49"/>
    </row>
    <row r="220" ht="12.75">
      <c r="C220" s="9"/>
    </row>
    <row r="227" spans="1:11" ht="14.25">
      <c r="A227" s="3"/>
      <c r="B227" s="4"/>
      <c r="C227" s="6"/>
      <c r="D227" s="4"/>
      <c r="E227" s="4"/>
      <c r="F227" s="4"/>
      <c r="G227" s="4"/>
      <c r="H227" s="25"/>
      <c r="I227" s="25"/>
      <c r="J227" s="4"/>
      <c r="K227" s="49"/>
    </row>
    <row r="228" spans="1:11" ht="14.25">
      <c r="A228" s="3"/>
      <c r="B228" s="4"/>
      <c r="C228" s="6"/>
      <c r="D228" s="4"/>
      <c r="E228" s="4"/>
      <c r="F228" s="4"/>
      <c r="G228" s="4"/>
      <c r="H228" s="25"/>
      <c r="I228" s="25"/>
      <c r="J228" s="4"/>
      <c r="K228" s="49"/>
    </row>
    <row r="229" spans="1:11" ht="14.25">
      <c r="A229" s="3"/>
      <c r="B229" s="4"/>
      <c r="C229" s="6"/>
      <c r="D229" s="4"/>
      <c r="E229" s="4"/>
      <c r="F229" s="4"/>
      <c r="G229" s="4"/>
      <c r="H229" s="25"/>
      <c r="I229" s="25"/>
      <c r="J229" s="4"/>
      <c r="K229" s="49"/>
    </row>
    <row r="230" spans="1:11" ht="14.25">
      <c r="A230" s="3"/>
      <c r="B230" s="4"/>
      <c r="C230" s="6"/>
      <c r="D230" s="4"/>
      <c r="E230" s="4"/>
      <c r="F230" s="4"/>
      <c r="G230" s="4"/>
      <c r="H230" s="25"/>
      <c r="I230" s="25"/>
      <c r="J230" s="4"/>
      <c r="K230" s="49"/>
    </row>
    <row r="231" spans="1:11" ht="14.25">
      <c r="A231" s="3"/>
      <c r="B231" s="4"/>
      <c r="C231" s="6"/>
      <c r="D231" s="4"/>
      <c r="E231" s="4"/>
      <c r="F231" s="4"/>
      <c r="G231" s="4"/>
      <c r="H231" s="25"/>
      <c r="I231" s="25"/>
      <c r="J231" s="4"/>
      <c r="K231" s="49"/>
    </row>
    <row r="232" spans="2:11" ht="14.25">
      <c r="B232" s="4"/>
      <c r="C232" s="6"/>
      <c r="D232" s="4"/>
      <c r="E232" s="4"/>
      <c r="F232" s="4"/>
      <c r="G232" s="4"/>
      <c r="H232" s="25"/>
      <c r="I232" s="25"/>
      <c r="J232" s="4"/>
      <c r="K232" s="49"/>
    </row>
    <row r="233" spans="2:11" ht="14.25">
      <c r="B233" s="4"/>
      <c r="C233" s="6"/>
      <c r="D233" s="4"/>
      <c r="E233" s="4"/>
      <c r="F233" s="4"/>
      <c r="G233" s="4"/>
      <c r="H233" s="25"/>
      <c r="I233" s="25"/>
      <c r="J233" s="4"/>
      <c r="K233" s="49"/>
    </row>
    <row r="234" spans="2:11" ht="14.25">
      <c r="B234" s="4"/>
      <c r="C234" s="6"/>
      <c r="D234" s="4"/>
      <c r="E234" s="4"/>
      <c r="F234" s="4"/>
      <c r="G234" s="4"/>
      <c r="H234" s="25"/>
      <c r="I234" s="25"/>
      <c r="J234" s="4"/>
      <c r="K234" s="49"/>
    </row>
    <row r="235" spans="2:11" ht="14.25">
      <c r="B235" s="4"/>
      <c r="C235" s="6"/>
      <c r="D235" s="4"/>
      <c r="E235" s="4"/>
      <c r="F235" s="4"/>
      <c r="G235" s="4"/>
      <c r="H235" s="25"/>
      <c r="I235" s="25"/>
      <c r="J235" s="4"/>
      <c r="K235" s="49"/>
    </row>
    <row r="236" spans="2:11" ht="14.25">
      <c r="B236" s="4"/>
      <c r="C236" s="6"/>
      <c r="D236" s="4"/>
      <c r="E236" s="4"/>
      <c r="F236" s="4"/>
      <c r="G236" s="4"/>
      <c r="H236" s="25"/>
      <c r="I236" s="25"/>
      <c r="J236" s="4"/>
      <c r="K236" s="49"/>
    </row>
    <row r="237" ht="34.5" customHeight="1"/>
    <row r="249" ht="36" customHeight="1"/>
  </sheetData>
  <sheetProtection/>
  <mergeCells count="1">
    <mergeCell ref="A3:J3"/>
  </mergeCells>
  <printOp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AA73"/>
  <sheetViews>
    <sheetView zoomScalePageLayoutView="0" workbookViewId="0" topLeftCell="A1">
      <selection activeCell="A1" sqref="A1"/>
    </sheetView>
  </sheetViews>
  <sheetFormatPr defaultColWidth="9.140625" defaultRowHeight="12.75"/>
  <cols>
    <col min="1" max="1" width="24.8515625" style="61" customWidth="1"/>
    <col min="2" max="7" width="9.140625" style="61" customWidth="1"/>
    <col min="8" max="8" width="28.421875" style="65" customWidth="1"/>
    <col min="9" max="16384" width="9.140625" style="61" customWidth="1"/>
  </cols>
  <sheetData>
    <row r="1" spans="1:27" ht="12.75">
      <c r="A1" s="61" t="s">
        <v>0</v>
      </c>
      <c r="B1" s="61" t="s">
        <v>433</v>
      </c>
      <c r="C1" s="61" t="s">
        <v>1</v>
      </c>
      <c r="D1" s="61" t="s">
        <v>2</v>
      </c>
      <c r="E1" s="61" t="s">
        <v>201</v>
      </c>
      <c r="F1" s="61" t="s">
        <v>434</v>
      </c>
      <c r="G1" s="61" t="s">
        <v>435</v>
      </c>
      <c r="H1" s="65" t="s">
        <v>436</v>
      </c>
      <c r="I1" s="65" t="s">
        <v>437</v>
      </c>
      <c r="J1" s="65" t="s">
        <v>438</v>
      </c>
      <c r="K1" s="65" t="s">
        <v>439</v>
      </c>
      <c r="L1" s="65" t="s">
        <v>440</v>
      </c>
      <c r="M1" s="65" t="s">
        <v>441</v>
      </c>
      <c r="N1" s="65" t="s">
        <v>442</v>
      </c>
      <c r="O1" s="65" t="s">
        <v>443</v>
      </c>
      <c r="P1" s="65" t="s">
        <v>444</v>
      </c>
      <c r="Q1" s="65" t="s">
        <v>445</v>
      </c>
      <c r="R1" s="65" t="s">
        <v>446</v>
      </c>
      <c r="S1" s="65" t="s">
        <v>447</v>
      </c>
      <c r="T1" s="65" t="s">
        <v>448</v>
      </c>
      <c r="U1" s="65" t="s">
        <v>449</v>
      </c>
      <c r="V1" s="65" t="s">
        <v>450</v>
      </c>
      <c r="W1" s="65" t="s">
        <v>451</v>
      </c>
      <c r="X1" s="65" t="s">
        <v>452</v>
      </c>
      <c r="Y1" s="65" t="s">
        <v>453</v>
      </c>
      <c r="Z1" s="65" t="s">
        <v>454</v>
      </c>
      <c r="AA1" s="65" t="s">
        <v>455</v>
      </c>
    </row>
    <row r="2" spans="1:26" ht="12.75">
      <c r="A2" s="61" t="s">
        <v>456</v>
      </c>
      <c r="B2" s="61" t="s">
        <v>457</v>
      </c>
      <c r="C2" s="61" t="s">
        <v>458</v>
      </c>
      <c r="D2" s="62">
        <v>37081</v>
      </c>
      <c r="E2" s="63">
        <v>0.6458333333333334</v>
      </c>
      <c r="F2" s="61">
        <v>24</v>
      </c>
      <c r="G2" s="61" t="s">
        <v>279</v>
      </c>
      <c r="H2" s="65">
        <v>10</v>
      </c>
      <c r="I2" s="61" t="s">
        <v>285</v>
      </c>
      <c r="J2" s="61" t="s">
        <v>229</v>
      </c>
      <c r="K2" s="61">
        <v>1</v>
      </c>
      <c r="N2" s="61" t="s">
        <v>218</v>
      </c>
      <c r="O2" s="61" t="s">
        <v>352</v>
      </c>
      <c r="P2" s="61">
        <v>15</v>
      </c>
      <c r="Q2" s="61">
        <v>1</v>
      </c>
      <c r="R2" s="61">
        <v>22</v>
      </c>
      <c r="S2" s="61">
        <v>7.5</v>
      </c>
      <c r="W2" s="61">
        <v>8.2</v>
      </c>
      <c r="X2" s="61">
        <v>8.2</v>
      </c>
      <c r="Z2" s="61">
        <v>8.2</v>
      </c>
    </row>
    <row r="3" spans="1:26" ht="12.75">
      <c r="A3" s="61" t="s">
        <v>456</v>
      </c>
      <c r="B3" s="61" t="s">
        <v>457</v>
      </c>
      <c r="C3" s="61" t="s">
        <v>458</v>
      </c>
      <c r="D3" s="62">
        <v>37106</v>
      </c>
      <c r="E3" s="63">
        <v>0.4888888888888889</v>
      </c>
      <c r="F3" s="61">
        <v>30</v>
      </c>
      <c r="G3" s="61" t="s">
        <v>116</v>
      </c>
      <c r="H3" s="65">
        <v>5</v>
      </c>
      <c r="I3" s="61" t="s">
        <v>285</v>
      </c>
      <c r="J3" s="61" t="s">
        <v>212</v>
      </c>
      <c r="K3" s="61">
        <v>3</v>
      </c>
      <c r="M3" s="63">
        <v>0.3125</v>
      </c>
      <c r="N3" s="61" t="s">
        <v>218</v>
      </c>
      <c r="O3" s="61" t="s">
        <v>297</v>
      </c>
      <c r="P3" s="61">
        <v>10</v>
      </c>
      <c r="Q3" s="61">
        <v>1</v>
      </c>
      <c r="R3" s="61">
        <v>25</v>
      </c>
      <c r="S3" s="61">
        <v>7</v>
      </c>
      <c r="W3" s="61">
        <v>7.4</v>
      </c>
      <c r="X3" s="61">
        <v>6.8</v>
      </c>
      <c r="Y3" s="61">
        <v>7.4</v>
      </c>
      <c r="Z3" s="61">
        <v>7.4</v>
      </c>
    </row>
    <row r="4" spans="1:26" ht="12.75">
      <c r="A4" s="61" t="s">
        <v>456</v>
      </c>
      <c r="B4" s="61" t="s">
        <v>457</v>
      </c>
      <c r="C4" s="61" t="s">
        <v>458</v>
      </c>
      <c r="D4" s="62">
        <v>37134</v>
      </c>
      <c r="E4" s="63">
        <v>0.4791666666666667</v>
      </c>
      <c r="F4" s="61">
        <v>23.5</v>
      </c>
      <c r="G4" s="61" t="s">
        <v>284</v>
      </c>
      <c r="H4" s="65">
        <v>15</v>
      </c>
      <c r="I4" s="61" t="s">
        <v>285</v>
      </c>
      <c r="J4" s="61" t="s">
        <v>212</v>
      </c>
      <c r="K4" s="61">
        <v>1</v>
      </c>
      <c r="N4" s="61" t="s">
        <v>218</v>
      </c>
      <c r="O4" s="61" t="s">
        <v>215</v>
      </c>
      <c r="P4" s="61">
        <v>15</v>
      </c>
      <c r="Q4" s="61">
        <v>1</v>
      </c>
      <c r="R4" s="61">
        <v>22.5</v>
      </c>
      <c r="S4" s="61">
        <v>7.3</v>
      </c>
      <c r="W4" s="61">
        <v>7.2</v>
      </c>
      <c r="X4" s="61">
        <v>7.2</v>
      </c>
      <c r="Z4" s="61">
        <v>7.2</v>
      </c>
    </row>
    <row r="5" spans="1:26" ht="12.75">
      <c r="A5" s="61" t="s">
        <v>456</v>
      </c>
      <c r="B5" s="61" t="s">
        <v>457</v>
      </c>
      <c r="C5" s="61" t="s">
        <v>458</v>
      </c>
      <c r="D5" s="62">
        <v>37169</v>
      </c>
      <c r="E5" s="63">
        <v>0.4444444444444444</v>
      </c>
      <c r="F5" s="61">
        <v>18.5</v>
      </c>
      <c r="G5" s="61" t="s">
        <v>284</v>
      </c>
      <c r="H5" s="65">
        <v>1</v>
      </c>
      <c r="I5" s="61" t="s">
        <v>300</v>
      </c>
      <c r="J5" s="61" t="s">
        <v>212</v>
      </c>
      <c r="K5" s="61">
        <v>1</v>
      </c>
      <c r="N5" s="61" t="s">
        <v>227</v>
      </c>
      <c r="O5" s="61" t="s">
        <v>286</v>
      </c>
      <c r="P5" s="61">
        <v>10</v>
      </c>
      <c r="Q5" s="61">
        <v>1</v>
      </c>
      <c r="R5" s="61">
        <v>17</v>
      </c>
      <c r="S5" s="61">
        <v>6.8</v>
      </c>
      <c r="W5" s="61">
        <v>9.8</v>
      </c>
      <c r="X5" s="61">
        <v>9.4</v>
      </c>
      <c r="Z5" s="61">
        <v>9.6</v>
      </c>
    </row>
    <row r="6" spans="1:26" ht="12.75">
      <c r="A6" s="61" t="s">
        <v>459</v>
      </c>
      <c r="B6" s="61" t="s">
        <v>460</v>
      </c>
      <c r="C6" s="61" t="s">
        <v>26</v>
      </c>
      <c r="D6" s="62">
        <v>37045</v>
      </c>
      <c r="E6" s="63">
        <v>0.638888888888889</v>
      </c>
      <c r="F6" s="61">
        <v>14</v>
      </c>
      <c r="H6" s="65">
        <v>0</v>
      </c>
      <c r="I6" s="61" t="s">
        <v>396</v>
      </c>
      <c r="J6" s="61" t="s">
        <v>461</v>
      </c>
      <c r="K6" s="61">
        <v>2</v>
      </c>
      <c r="N6" s="61" t="s">
        <v>225</v>
      </c>
      <c r="O6" s="61" t="s">
        <v>286</v>
      </c>
      <c r="P6" s="61">
        <v>90</v>
      </c>
      <c r="Q6" s="61">
        <v>0.6</v>
      </c>
      <c r="R6" s="61">
        <v>12</v>
      </c>
      <c r="S6" s="61">
        <v>6.5</v>
      </c>
      <c r="W6" s="61">
        <v>8.9</v>
      </c>
      <c r="X6" s="61">
        <v>9.1</v>
      </c>
      <c r="Z6" s="61">
        <v>9</v>
      </c>
    </row>
    <row r="7" spans="1:27" ht="12.75">
      <c r="A7" s="61" t="s">
        <v>459</v>
      </c>
      <c r="B7" s="61" t="s">
        <v>460</v>
      </c>
      <c r="C7" s="61" t="s">
        <v>26</v>
      </c>
      <c r="D7" s="62">
        <v>37080</v>
      </c>
      <c r="E7" s="63">
        <v>0.5833333333333334</v>
      </c>
      <c r="F7" s="61">
        <v>22</v>
      </c>
      <c r="G7" s="61" t="s">
        <v>462</v>
      </c>
      <c r="H7" s="65">
        <v>5</v>
      </c>
      <c r="I7" s="61" t="s">
        <v>300</v>
      </c>
      <c r="J7" s="61" t="s">
        <v>463</v>
      </c>
      <c r="K7" s="61">
        <v>1</v>
      </c>
      <c r="L7" s="63">
        <v>0.6138888888888888</v>
      </c>
      <c r="N7" s="61" t="s">
        <v>211</v>
      </c>
      <c r="O7" s="61" t="s">
        <v>297</v>
      </c>
      <c r="P7" s="61">
        <v>20</v>
      </c>
      <c r="Q7" s="61">
        <v>1</v>
      </c>
      <c r="R7" s="61">
        <v>22</v>
      </c>
      <c r="S7" s="61">
        <v>6.6</v>
      </c>
      <c r="W7" s="61">
        <v>8.2</v>
      </c>
      <c r="X7" s="61">
        <v>8.1</v>
      </c>
      <c r="Z7" s="61">
        <v>8.05</v>
      </c>
      <c r="AA7" s="61" t="s">
        <v>464</v>
      </c>
    </row>
    <row r="8" spans="1:26" ht="12.75">
      <c r="A8" s="61" t="s">
        <v>459</v>
      </c>
      <c r="B8" s="61" t="s">
        <v>460</v>
      </c>
      <c r="C8" s="61" t="s">
        <v>26</v>
      </c>
      <c r="D8" s="62">
        <v>37108</v>
      </c>
      <c r="E8" s="63">
        <v>0.5625</v>
      </c>
      <c r="F8" s="61">
        <v>23</v>
      </c>
      <c r="G8" s="61" t="s">
        <v>465</v>
      </c>
      <c r="H8" s="65">
        <v>5</v>
      </c>
      <c r="I8" s="61" t="s">
        <v>280</v>
      </c>
      <c r="J8" s="61" t="s">
        <v>212</v>
      </c>
      <c r="K8" s="61">
        <v>2</v>
      </c>
      <c r="N8" s="61" t="s">
        <v>227</v>
      </c>
      <c r="O8" s="61" t="s">
        <v>286</v>
      </c>
      <c r="P8" s="61">
        <v>40</v>
      </c>
      <c r="Q8" s="61">
        <v>1</v>
      </c>
      <c r="R8" s="61">
        <v>25.5</v>
      </c>
      <c r="S8" s="61">
        <v>6.5</v>
      </c>
      <c r="W8" s="61">
        <v>6.4</v>
      </c>
      <c r="X8" s="61">
        <v>7.8</v>
      </c>
      <c r="Y8" s="61">
        <v>6.3</v>
      </c>
      <c r="Z8" s="61">
        <v>6.35</v>
      </c>
    </row>
    <row r="9" spans="1:26" ht="12.75">
      <c r="A9" s="61" t="s">
        <v>459</v>
      </c>
      <c r="B9" s="61" t="s">
        <v>460</v>
      </c>
      <c r="C9" s="61" t="s">
        <v>458</v>
      </c>
      <c r="D9" s="62">
        <v>37138</v>
      </c>
      <c r="E9" s="63">
        <v>0.49652777777777773</v>
      </c>
      <c r="F9" s="61">
        <v>19</v>
      </c>
      <c r="G9" s="61" t="s">
        <v>284</v>
      </c>
      <c r="H9" s="65">
        <v>10</v>
      </c>
      <c r="I9" s="61" t="s">
        <v>285</v>
      </c>
      <c r="J9" s="61" t="s">
        <v>212</v>
      </c>
      <c r="K9" s="61">
        <v>3</v>
      </c>
      <c r="N9" s="61" t="s">
        <v>218</v>
      </c>
      <c r="O9" s="61" t="s">
        <v>297</v>
      </c>
      <c r="P9" s="61">
        <v>50</v>
      </c>
      <c r="Q9" s="61">
        <v>1</v>
      </c>
      <c r="R9" s="61">
        <v>19</v>
      </c>
      <c r="S9" s="61">
        <v>6.8</v>
      </c>
      <c r="W9" s="61">
        <v>7</v>
      </c>
      <c r="X9" s="61">
        <v>7.2</v>
      </c>
      <c r="Z9" s="61">
        <v>7.1</v>
      </c>
    </row>
    <row r="10" spans="1:26" ht="12.75">
      <c r="A10" s="61" t="s">
        <v>276</v>
      </c>
      <c r="B10" s="61" t="s">
        <v>277</v>
      </c>
      <c r="C10" s="61" t="s">
        <v>278</v>
      </c>
      <c r="D10" s="62">
        <v>37016</v>
      </c>
      <c r="E10" s="63">
        <v>0.4166666666666667</v>
      </c>
      <c r="F10" s="61">
        <v>18.5</v>
      </c>
      <c r="G10" s="61" t="s">
        <v>58</v>
      </c>
      <c r="H10" s="65">
        <v>36955</v>
      </c>
      <c r="I10" s="61" t="s">
        <v>300</v>
      </c>
      <c r="J10" s="61" t="s">
        <v>466</v>
      </c>
      <c r="K10" s="61">
        <v>1</v>
      </c>
      <c r="O10" s="61" t="s">
        <v>286</v>
      </c>
      <c r="P10" s="61">
        <v>0</v>
      </c>
      <c r="Q10" s="61">
        <v>1</v>
      </c>
      <c r="R10" s="61">
        <v>17</v>
      </c>
      <c r="S10" s="61">
        <v>6.5</v>
      </c>
      <c r="W10" s="61">
        <v>7.2</v>
      </c>
      <c r="X10" s="61">
        <v>7.2</v>
      </c>
      <c r="Z10" s="61">
        <v>7.2</v>
      </c>
    </row>
    <row r="11" spans="1:26" ht="12.75">
      <c r="A11" s="61" t="s">
        <v>293</v>
      </c>
      <c r="B11" s="61" t="s">
        <v>294</v>
      </c>
      <c r="C11" s="61" t="s">
        <v>295</v>
      </c>
      <c r="D11" s="62">
        <v>36995</v>
      </c>
      <c r="E11" s="63">
        <v>0.6604166666666667</v>
      </c>
      <c r="F11" s="61">
        <v>10.5</v>
      </c>
      <c r="J11" s="61" t="s">
        <v>219</v>
      </c>
      <c r="K11" s="61">
        <v>1</v>
      </c>
      <c r="O11" s="61" t="s">
        <v>297</v>
      </c>
      <c r="P11" s="61">
        <v>10</v>
      </c>
      <c r="R11" s="61">
        <v>5.4</v>
      </c>
      <c r="S11" s="61">
        <v>6</v>
      </c>
      <c r="W11" s="61">
        <v>10</v>
      </c>
      <c r="X11" s="61">
        <v>10.4</v>
      </c>
      <c r="Z11" s="61">
        <v>10.2</v>
      </c>
    </row>
    <row r="12" spans="1:26" ht="12.75">
      <c r="A12" s="61" t="s">
        <v>293</v>
      </c>
      <c r="B12" s="61" t="s">
        <v>294</v>
      </c>
      <c r="C12" s="61" t="s">
        <v>458</v>
      </c>
      <c r="D12" s="62">
        <v>37081</v>
      </c>
      <c r="E12" s="63">
        <v>0.7013888888888888</v>
      </c>
      <c r="F12" s="61">
        <v>23</v>
      </c>
      <c r="G12" s="61" t="s">
        <v>279</v>
      </c>
      <c r="H12" s="65">
        <v>3</v>
      </c>
      <c r="I12" s="61" t="s">
        <v>285</v>
      </c>
      <c r="J12" s="61" t="s">
        <v>467</v>
      </c>
      <c r="K12" s="61">
        <v>1</v>
      </c>
      <c r="O12" s="61" t="s">
        <v>297</v>
      </c>
      <c r="P12" s="61">
        <v>5</v>
      </c>
      <c r="Q12" s="61">
        <v>1</v>
      </c>
      <c r="R12" s="61">
        <v>23.5</v>
      </c>
      <c r="S12" s="61">
        <v>6.5</v>
      </c>
      <c r="W12" s="61">
        <v>6.2</v>
      </c>
      <c r="X12" s="61">
        <v>6.4</v>
      </c>
      <c r="Z12" s="61">
        <v>6.3</v>
      </c>
    </row>
    <row r="13" spans="1:26" ht="12.75">
      <c r="A13" s="61" t="s">
        <v>293</v>
      </c>
      <c r="B13" s="61" t="s">
        <v>294</v>
      </c>
      <c r="C13" s="61" t="s">
        <v>458</v>
      </c>
      <c r="D13" s="62">
        <v>37106</v>
      </c>
      <c r="E13" s="63">
        <v>0.545138888888889</v>
      </c>
      <c r="F13" s="61">
        <v>31</v>
      </c>
      <c r="H13" s="65">
        <v>0</v>
      </c>
      <c r="I13" s="61" t="s">
        <v>285</v>
      </c>
      <c r="J13" s="61" t="s">
        <v>212</v>
      </c>
      <c r="K13" s="61">
        <v>3</v>
      </c>
      <c r="O13" s="61" t="s">
        <v>286</v>
      </c>
      <c r="P13" s="61">
        <v>5</v>
      </c>
      <c r="Q13" s="61">
        <v>1</v>
      </c>
      <c r="R13" s="61">
        <v>26.5</v>
      </c>
      <c r="S13" s="61">
        <v>7</v>
      </c>
      <c r="W13" s="61">
        <v>6.2</v>
      </c>
      <c r="X13" s="61">
        <v>6.2</v>
      </c>
      <c r="Z13" s="61">
        <v>6.2</v>
      </c>
    </row>
    <row r="14" spans="1:26" ht="12.75">
      <c r="A14" s="61" t="s">
        <v>293</v>
      </c>
      <c r="B14" s="61" t="s">
        <v>294</v>
      </c>
      <c r="C14" s="61" t="s">
        <v>458</v>
      </c>
      <c r="D14" s="62">
        <v>37134</v>
      </c>
      <c r="E14" s="63">
        <v>0.5305555555555556</v>
      </c>
      <c r="F14" s="61">
        <v>26</v>
      </c>
      <c r="G14" s="61" t="s">
        <v>284</v>
      </c>
      <c r="H14" s="65">
        <v>10</v>
      </c>
      <c r="I14" s="61" t="s">
        <v>285</v>
      </c>
      <c r="J14" s="61" t="s">
        <v>212</v>
      </c>
      <c r="K14" s="61">
        <v>1</v>
      </c>
      <c r="O14" s="61" t="s">
        <v>297</v>
      </c>
      <c r="P14" s="61">
        <v>5</v>
      </c>
      <c r="Q14" s="61">
        <v>1</v>
      </c>
      <c r="R14" s="61">
        <v>23</v>
      </c>
      <c r="S14" s="61">
        <v>7</v>
      </c>
      <c r="W14" s="61">
        <v>8</v>
      </c>
      <c r="X14" s="61">
        <v>8.2</v>
      </c>
      <c r="Z14" s="61">
        <v>8.1</v>
      </c>
    </row>
    <row r="15" spans="1:26" ht="12.75">
      <c r="A15" s="61" t="s">
        <v>293</v>
      </c>
      <c r="B15" s="61" t="s">
        <v>294</v>
      </c>
      <c r="C15" s="61" t="s">
        <v>458</v>
      </c>
      <c r="D15" s="62">
        <v>37169</v>
      </c>
      <c r="E15" s="63">
        <v>0.4930555555555556</v>
      </c>
      <c r="F15" s="61">
        <v>20</v>
      </c>
      <c r="G15" s="61" t="s">
        <v>284</v>
      </c>
      <c r="H15" s="65">
        <v>1</v>
      </c>
      <c r="I15" s="61" t="s">
        <v>280</v>
      </c>
      <c r="J15" s="61" t="s">
        <v>212</v>
      </c>
      <c r="K15" s="61">
        <v>1</v>
      </c>
      <c r="O15" s="61" t="s">
        <v>286</v>
      </c>
      <c r="P15" s="61">
        <v>5</v>
      </c>
      <c r="Q15" s="61">
        <v>1</v>
      </c>
      <c r="R15" s="61">
        <v>16</v>
      </c>
      <c r="S15" s="61">
        <v>6.5</v>
      </c>
      <c r="W15" s="61">
        <v>6.4</v>
      </c>
      <c r="X15" s="61">
        <v>6.2</v>
      </c>
      <c r="Z15" s="61">
        <v>6.3</v>
      </c>
    </row>
    <row r="16" spans="1:26" ht="12.75">
      <c r="A16" s="61" t="s">
        <v>303</v>
      </c>
      <c r="B16" s="61" t="s">
        <v>304</v>
      </c>
      <c r="C16" s="61" t="s">
        <v>305</v>
      </c>
      <c r="D16" s="62">
        <v>37016</v>
      </c>
      <c r="Z16" s="61">
        <v>9.8</v>
      </c>
    </row>
    <row r="17" spans="1:26" ht="12.75">
      <c r="A17" s="61" t="s">
        <v>303</v>
      </c>
      <c r="B17" s="61" t="s">
        <v>304</v>
      </c>
      <c r="C17" s="61" t="s">
        <v>305</v>
      </c>
      <c r="D17" s="62">
        <v>37044</v>
      </c>
      <c r="E17" s="63">
        <v>0.5625</v>
      </c>
      <c r="F17" s="61">
        <v>13</v>
      </c>
      <c r="G17" s="61" t="s">
        <v>378</v>
      </c>
      <c r="H17" s="65">
        <v>20</v>
      </c>
      <c r="I17" s="61" t="s">
        <v>468</v>
      </c>
      <c r="J17" s="61" t="s">
        <v>469</v>
      </c>
      <c r="K17" s="61">
        <v>1</v>
      </c>
      <c r="L17" s="63">
        <v>0</v>
      </c>
      <c r="M17" s="63">
        <v>0.25</v>
      </c>
      <c r="N17" s="61" t="s">
        <v>214</v>
      </c>
      <c r="O17" s="61" t="s">
        <v>297</v>
      </c>
      <c r="P17" s="61">
        <v>5</v>
      </c>
      <c r="Q17" s="61">
        <v>1</v>
      </c>
      <c r="R17" s="61">
        <v>15</v>
      </c>
      <c r="S17" s="61">
        <v>7</v>
      </c>
      <c r="W17" s="61">
        <v>9.8</v>
      </c>
      <c r="X17" s="61">
        <v>10</v>
      </c>
      <c r="Z17" s="61">
        <v>9.9</v>
      </c>
    </row>
    <row r="18" spans="1:26" ht="12.75">
      <c r="A18" s="61" t="s">
        <v>303</v>
      </c>
      <c r="B18" s="61" t="s">
        <v>304</v>
      </c>
      <c r="C18" s="61" t="s">
        <v>305</v>
      </c>
      <c r="D18" s="62">
        <v>37079</v>
      </c>
      <c r="E18" s="63">
        <v>0.6458333333333334</v>
      </c>
      <c r="F18" s="61">
        <v>26</v>
      </c>
      <c r="G18" s="61" t="s">
        <v>290</v>
      </c>
      <c r="H18" s="65">
        <v>15</v>
      </c>
      <c r="I18" s="61" t="s">
        <v>280</v>
      </c>
      <c r="J18" s="61" t="s">
        <v>212</v>
      </c>
      <c r="K18" s="61">
        <v>6</v>
      </c>
      <c r="L18" s="63">
        <v>0.6875</v>
      </c>
      <c r="M18" s="63">
        <v>0.020833333333333332</v>
      </c>
      <c r="N18" s="61" t="s">
        <v>218</v>
      </c>
      <c r="O18" s="61" t="s">
        <v>297</v>
      </c>
      <c r="P18" s="61">
        <v>10</v>
      </c>
      <c r="Q18" s="61">
        <v>1</v>
      </c>
      <c r="R18" s="61">
        <v>25</v>
      </c>
      <c r="S18" s="61">
        <v>6.25</v>
      </c>
      <c r="W18" s="61">
        <v>7.2</v>
      </c>
      <c r="X18" s="61">
        <v>7.2</v>
      </c>
      <c r="Z18" s="61">
        <v>7.2</v>
      </c>
    </row>
    <row r="19" spans="1:26" ht="12.75">
      <c r="A19" s="61" t="s">
        <v>303</v>
      </c>
      <c r="B19" s="61" t="s">
        <v>304</v>
      </c>
      <c r="C19" s="61" t="s">
        <v>305</v>
      </c>
      <c r="D19" s="62">
        <v>37107</v>
      </c>
      <c r="E19" s="63">
        <v>0.6006944444444444</v>
      </c>
      <c r="F19" s="61">
        <v>27</v>
      </c>
      <c r="G19" s="61" t="s">
        <v>378</v>
      </c>
      <c r="H19" s="65">
        <v>5</v>
      </c>
      <c r="I19" s="61" t="s">
        <v>285</v>
      </c>
      <c r="J19" s="61" t="s">
        <v>212</v>
      </c>
      <c r="K19" s="61">
        <v>7</v>
      </c>
      <c r="L19" s="63">
        <v>0.6458333333333334</v>
      </c>
      <c r="M19" s="63">
        <v>0.4791666666666667</v>
      </c>
      <c r="N19" s="61" t="s">
        <v>211</v>
      </c>
      <c r="O19" s="61" t="s">
        <v>286</v>
      </c>
      <c r="P19" s="61" t="s">
        <v>470</v>
      </c>
      <c r="Q19" s="61">
        <v>1</v>
      </c>
      <c r="R19" s="61">
        <v>29</v>
      </c>
      <c r="S19" s="61">
        <v>7</v>
      </c>
      <c r="W19" s="61">
        <v>7.6</v>
      </c>
      <c r="X19" s="61">
        <v>7.8</v>
      </c>
      <c r="Z19" s="61">
        <v>7.7</v>
      </c>
    </row>
    <row r="20" spans="1:26" ht="12.75">
      <c r="A20" s="61" t="s">
        <v>303</v>
      </c>
      <c r="B20" s="61" t="s">
        <v>304</v>
      </c>
      <c r="C20" s="61" t="s">
        <v>305</v>
      </c>
      <c r="D20" s="62">
        <v>37135</v>
      </c>
      <c r="E20" s="63">
        <v>0.5625</v>
      </c>
      <c r="F20" s="61">
        <v>24</v>
      </c>
      <c r="G20" s="61" t="s">
        <v>314</v>
      </c>
      <c r="H20" s="65">
        <v>10</v>
      </c>
      <c r="I20" s="61" t="s">
        <v>280</v>
      </c>
      <c r="J20" s="61" t="s">
        <v>471</v>
      </c>
      <c r="K20" s="61">
        <v>1</v>
      </c>
      <c r="L20" s="63">
        <v>0.6041666666666666</v>
      </c>
      <c r="M20" s="63">
        <v>0.8541666666666666</v>
      </c>
      <c r="N20" s="61" t="s">
        <v>211</v>
      </c>
      <c r="O20" s="61" t="s">
        <v>297</v>
      </c>
      <c r="P20" s="61">
        <v>2.5</v>
      </c>
      <c r="Q20" s="61">
        <v>1</v>
      </c>
      <c r="R20" s="61">
        <v>24</v>
      </c>
      <c r="S20" s="61">
        <v>7</v>
      </c>
      <c r="W20" s="61">
        <v>7.4</v>
      </c>
      <c r="X20" s="61">
        <v>7.4</v>
      </c>
      <c r="Z20" s="61">
        <v>7.4</v>
      </c>
    </row>
    <row r="21" spans="1:26" ht="12.75">
      <c r="A21" s="61" t="s">
        <v>303</v>
      </c>
      <c r="B21" s="61" t="s">
        <v>304</v>
      </c>
      <c r="C21" s="61" t="s">
        <v>305</v>
      </c>
      <c r="D21" s="62">
        <v>37169</v>
      </c>
      <c r="E21" s="63">
        <v>0.4930555555555556</v>
      </c>
      <c r="F21" s="61">
        <v>23</v>
      </c>
      <c r="G21" s="61" t="s">
        <v>314</v>
      </c>
      <c r="H21" s="65">
        <v>5</v>
      </c>
      <c r="I21" s="61" t="s">
        <v>285</v>
      </c>
      <c r="J21" s="61" t="s">
        <v>212</v>
      </c>
      <c r="K21" s="61">
        <v>7</v>
      </c>
      <c r="L21" s="63">
        <v>0.20833333333333334</v>
      </c>
      <c r="M21" s="63">
        <v>0.4583333333333333</v>
      </c>
      <c r="N21" s="61" t="s">
        <v>227</v>
      </c>
      <c r="O21" s="61" t="s">
        <v>286</v>
      </c>
      <c r="P21" s="61">
        <v>15</v>
      </c>
      <c r="Q21" s="61">
        <v>1</v>
      </c>
      <c r="R21" s="61">
        <v>15</v>
      </c>
      <c r="S21" s="61">
        <v>6.8</v>
      </c>
      <c r="W21" s="61">
        <v>8.4</v>
      </c>
      <c r="X21" s="61">
        <v>8.4</v>
      </c>
      <c r="Z21" s="61">
        <v>8.4</v>
      </c>
    </row>
    <row r="22" spans="1:26" ht="12.75">
      <c r="A22" s="61" t="s">
        <v>319</v>
      </c>
      <c r="B22" s="61" t="s">
        <v>320</v>
      </c>
      <c r="C22" s="61" t="s">
        <v>305</v>
      </c>
      <c r="D22" s="62">
        <v>37016</v>
      </c>
      <c r="Z22" s="61">
        <v>10.2</v>
      </c>
    </row>
    <row r="23" spans="1:26" ht="12.75">
      <c r="A23" s="61" t="s">
        <v>319</v>
      </c>
      <c r="B23" s="61" t="s">
        <v>320</v>
      </c>
      <c r="C23" s="61" t="s">
        <v>305</v>
      </c>
      <c r="D23" s="62">
        <v>37044</v>
      </c>
      <c r="E23" s="63">
        <v>0.4791666666666667</v>
      </c>
      <c r="F23" s="61">
        <v>13</v>
      </c>
      <c r="G23" s="61" t="s">
        <v>378</v>
      </c>
      <c r="H23" s="65">
        <v>15</v>
      </c>
      <c r="I23" s="61" t="s">
        <v>396</v>
      </c>
      <c r="J23" s="61" t="s">
        <v>472</v>
      </c>
      <c r="K23" s="61">
        <v>1</v>
      </c>
      <c r="L23" s="63">
        <v>0.5</v>
      </c>
      <c r="M23" s="63">
        <v>0.25</v>
      </c>
      <c r="N23" s="61" t="s">
        <v>218</v>
      </c>
      <c r="O23" s="61" t="s">
        <v>297</v>
      </c>
      <c r="P23" s="61">
        <v>20</v>
      </c>
      <c r="Q23" s="61">
        <v>1</v>
      </c>
      <c r="R23" s="61">
        <v>17</v>
      </c>
      <c r="S23" s="61">
        <v>7</v>
      </c>
      <c r="W23" s="61">
        <v>9.8</v>
      </c>
      <c r="X23" s="61">
        <v>9.4</v>
      </c>
      <c r="Z23" s="61">
        <v>9.6</v>
      </c>
    </row>
    <row r="24" spans="1:26" ht="12.75">
      <c r="A24" s="61" t="s">
        <v>319</v>
      </c>
      <c r="B24" s="61" t="s">
        <v>320</v>
      </c>
      <c r="C24" s="61" t="s">
        <v>305</v>
      </c>
      <c r="D24" s="62">
        <v>37079</v>
      </c>
      <c r="E24" s="63">
        <v>0.6041666666666666</v>
      </c>
      <c r="F24" s="61">
        <v>27.5</v>
      </c>
      <c r="G24" s="61" t="s">
        <v>290</v>
      </c>
      <c r="H24" s="65">
        <v>15</v>
      </c>
      <c r="I24" s="61" t="s">
        <v>280</v>
      </c>
      <c r="J24" s="61" t="s">
        <v>212</v>
      </c>
      <c r="K24" s="61">
        <v>6</v>
      </c>
      <c r="L24" s="63">
        <v>0.6875</v>
      </c>
      <c r="M24" s="63">
        <v>0.020833333333333332</v>
      </c>
      <c r="N24" s="61" t="s">
        <v>218</v>
      </c>
      <c r="O24" s="61" t="s">
        <v>297</v>
      </c>
      <c r="P24" s="61">
        <v>40</v>
      </c>
      <c r="Q24" s="61">
        <v>1</v>
      </c>
      <c r="R24" s="61">
        <v>24</v>
      </c>
      <c r="S24" s="61">
        <v>6.75</v>
      </c>
      <c r="W24" s="61">
        <v>7.6</v>
      </c>
      <c r="X24" s="61">
        <v>7.6</v>
      </c>
      <c r="Z24" s="61">
        <v>7.6</v>
      </c>
    </row>
    <row r="25" spans="1:26" ht="12.75">
      <c r="A25" s="61" t="s">
        <v>319</v>
      </c>
      <c r="B25" s="61" t="s">
        <v>320</v>
      </c>
      <c r="C25" s="61" t="s">
        <v>305</v>
      </c>
      <c r="D25" s="62">
        <v>37107</v>
      </c>
      <c r="E25" s="63">
        <v>0.5277777777777778</v>
      </c>
      <c r="F25" s="61">
        <v>28</v>
      </c>
      <c r="G25" s="61" t="s">
        <v>378</v>
      </c>
      <c r="H25" s="65">
        <v>5</v>
      </c>
      <c r="I25" s="61" t="s">
        <v>285</v>
      </c>
      <c r="J25" s="61" t="s">
        <v>212</v>
      </c>
      <c r="K25" s="61">
        <v>7</v>
      </c>
      <c r="L25" s="63">
        <v>0.6458333333333334</v>
      </c>
      <c r="M25" s="63">
        <v>0.4791666666666667</v>
      </c>
      <c r="N25" s="61" t="s">
        <v>211</v>
      </c>
      <c r="O25" s="61" t="s">
        <v>297</v>
      </c>
      <c r="P25" s="61">
        <v>30</v>
      </c>
      <c r="Q25" s="61">
        <v>1</v>
      </c>
      <c r="R25" s="61">
        <v>27</v>
      </c>
      <c r="S25" s="61">
        <v>6.8</v>
      </c>
      <c r="W25" s="61">
        <v>6.8</v>
      </c>
      <c r="X25" s="61">
        <v>6.3</v>
      </c>
      <c r="Z25" s="61">
        <v>6.5</v>
      </c>
    </row>
    <row r="26" spans="1:26" ht="12.75">
      <c r="A26" s="61" t="s">
        <v>319</v>
      </c>
      <c r="B26" s="61" t="s">
        <v>320</v>
      </c>
      <c r="C26" s="61" t="s">
        <v>305</v>
      </c>
      <c r="D26" s="62">
        <v>37135</v>
      </c>
      <c r="E26" s="63">
        <v>0.5</v>
      </c>
      <c r="F26" s="61">
        <v>24</v>
      </c>
      <c r="G26" s="61" t="s">
        <v>314</v>
      </c>
      <c r="H26" s="65">
        <v>10</v>
      </c>
      <c r="I26" s="61" t="s">
        <v>280</v>
      </c>
      <c r="J26" s="61" t="s">
        <v>471</v>
      </c>
      <c r="K26" s="61">
        <v>1</v>
      </c>
      <c r="L26" s="63">
        <v>0.6041666666666666</v>
      </c>
      <c r="M26" s="63">
        <v>0.8541666666666666</v>
      </c>
      <c r="N26" s="61" t="s">
        <v>211</v>
      </c>
      <c r="O26" s="61" t="s">
        <v>297</v>
      </c>
      <c r="P26" s="61">
        <v>20</v>
      </c>
      <c r="Q26" s="61">
        <v>1</v>
      </c>
      <c r="R26" s="61">
        <v>24</v>
      </c>
      <c r="S26" s="61">
        <v>6.75</v>
      </c>
      <c r="W26" s="61">
        <v>7</v>
      </c>
      <c r="X26" s="61">
        <v>7.2</v>
      </c>
      <c r="Z26" s="61">
        <v>7.1</v>
      </c>
    </row>
    <row r="27" spans="1:26" ht="12.75">
      <c r="A27" s="61" t="s">
        <v>319</v>
      </c>
      <c r="B27" s="61" t="s">
        <v>320</v>
      </c>
      <c r="C27" s="61" t="s">
        <v>305</v>
      </c>
      <c r="D27" s="62">
        <v>37169</v>
      </c>
      <c r="E27" s="63">
        <v>0.4166666666666667</v>
      </c>
      <c r="F27" s="61">
        <v>20</v>
      </c>
      <c r="G27" s="61" t="s">
        <v>314</v>
      </c>
      <c r="H27" s="65">
        <v>5</v>
      </c>
      <c r="I27" s="61" t="s">
        <v>285</v>
      </c>
      <c r="J27" s="61" t="s">
        <v>212</v>
      </c>
      <c r="K27" s="61">
        <v>7</v>
      </c>
      <c r="L27" s="63">
        <v>0.20833333333333334</v>
      </c>
      <c r="M27" s="63">
        <v>0.4583333333333333</v>
      </c>
      <c r="N27" s="61" t="s">
        <v>234</v>
      </c>
      <c r="O27" s="61" t="s">
        <v>286</v>
      </c>
      <c r="P27" s="61">
        <v>48</v>
      </c>
      <c r="Q27" s="61">
        <v>1</v>
      </c>
      <c r="R27" s="61">
        <v>22.5</v>
      </c>
      <c r="S27" s="61">
        <v>7</v>
      </c>
      <c r="W27" s="61">
        <v>8.4</v>
      </c>
      <c r="X27" s="61">
        <v>8.8</v>
      </c>
      <c r="Z27" s="61">
        <v>8.6</v>
      </c>
    </row>
    <row r="28" spans="1:27" ht="12.75">
      <c r="A28" s="61" t="s">
        <v>221</v>
      </c>
      <c r="B28" s="61" t="s">
        <v>329</v>
      </c>
      <c r="C28" s="61" t="s">
        <v>330</v>
      </c>
      <c r="D28" s="62">
        <v>36997</v>
      </c>
      <c r="E28" s="63">
        <v>0.6041666666666666</v>
      </c>
      <c r="F28" s="61">
        <v>13</v>
      </c>
      <c r="G28" s="61" t="s">
        <v>116</v>
      </c>
      <c r="H28" s="65">
        <v>36988</v>
      </c>
      <c r="I28" s="61" t="s">
        <v>280</v>
      </c>
      <c r="J28" s="61" t="s">
        <v>212</v>
      </c>
      <c r="K28" s="61">
        <v>2</v>
      </c>
      <c r="L28" s="65">
        <v>0.4791666666666667</v>
      </c>
      <c r="M28" s="63">
        <v>0.7416666666666667</v>
      </c>
      <c r="N28" s="61" t="s">
        <v>225</v>
      </c>
      <c r="O28" s="61" t="s">
        <v>297</v>
      </c>
      <c r="P28" s="61">
        <v>10</v>
      </c>
      <c r="R28" s="61">
        <v>4</v>
      </c>
      <c r="S28" s="61">
        <v>6.5</v>
      </c>
      <c r="W28" s="61">
        <v>12.6</v>
      </c>
      <c r="X28" s="61">
        <v>12.6</v>
      </c>
      <c r="Z28" s="61">
        <v>12.6</v>
      </c>
      <c r="AA28" s="61" t="s">
        <v>473</v>
      </c>
    </row>
    <row r="29" spans="1:27" ht="12.75">
      <c r="A29" s="61" t="s">
        <v>221</v>
      </c>
      <c r="B29" s="61" t="s">
        <v>329</v>
      </c>
      <c r="C29" s="61" t="s">
        <v>335</v>
      </c>
      <c r="D29" s="62">
        <v>37018</v>
      </c>
      <c r="E29" s="63">
        <v>0.5833333333333334</v>
      </c>
      <c r="F29" s="61">
        <v>20</v>
      </c>
      <c r="G29" s="61" t="s">
        <v>279</v>
      </c>
      <c r="H29" s="65">
        <v>36894</v>
      </c>
      <c r="I29" s="61" t="s">
        <v>280</v>
      </c>
      <c r="J29" s="61" t="s">
        <v>212</v>
      </c>
      <c r="K29" s="61">
        <v>2</v>
      </c>
      <c r="L29" s="63">
        <v>0.65625</v>
      </c>
      <c r="M29" s="63">
        <v>0.44236111111111115</v>
      </c>
      <c r="N29" s="61" t="s">
        <v>218</v>
      </c>
      <c r="O29" s="61" t="s">
        <v>286</v>
      </c>
      <c r="P29" s="61">
        <v>5</v>
      </c>
      <c r="R29" s="61">
        <v>8.5</v>
      </c>
      <c r="S29" s="61">
        <v>6.5</v>
      </c>
      <c r="W29" s="61">
        <v>10</v>
      </c>
      <c r="X29" s="61">
        <v>10.8</v>
      </c>
      <c r="Y29" s="61">
        <v>10.8</v>
      </c>
      <c r="Z29" s="61">
        <v>10.5</v>
      </c>
      <c r="AA29" s="61" t="s">
        <v>474</v>
      </c>
    </row>
    <row r="30" spans="1:26" ht="12.75">
      <c r="A30" s="61" t="s">
        <v>221</v>
      </c>
      <c r="B30" s="61" t="s">
        <v>329</v>
      </c>
      <c r="C30" s="61" t="s">
        <v>330</v>
      </c>
      <c r="D30" s="62">
        <v>37045</v>
      </c>
      <c r="E30" s="63">
        <v>0.638888888888889</v>
      </c>
      <c r="F30" s="61">
        <v>11</v>
      </c>
      <c r="G30" s="61" t="s">
        <v>58</v>
      </c>
      <c r="H30" s="65">
        <v>36894</v>
      </c>
      <c r="I30" s="61" t="s">
        <v>300</v>
      </c>
      <c r="J30" s="61" t="s">
        <v>219</v>
      </c>
      <c r="K30" s="61">
        <v>2</v>
      </c>
      <c r="L30" s="63">
        <v>0.5743055555555555</v>
      </c>
      <c r="M30" s="63">
        <v>0.8708333333333332</v>
      </c>
      <c r="N30" s="61" t="s">
        <v>214</v>
      </c>
      <c r="O30" s="61" t="s">
        <v>297</v>
      </c>
      <c r="P30" s="61">
        <v>15</v>
      </c>
      <c r="R30" s="61">
        <v>10.5</v>
      </c>
      <c r="S30" s="61">
        <v>7</v>
      </c>
      <c r="W30" s="61">
        <v>8</v>
      </c>
      <c r="X30" s="61">
        <v>8.6</v>
      </c>
      <c r="Y30" s="61">
        <v>8.6</v>
      </c>
      <c r="Z30" s="61">
        <v>8.4</v>
      </c>
    </row>
    <row r="31" spans="1:27" ht="12.75">
      <c r="A31" s="61" t="s">
        <v>221</v>
      </c>
      <c r="B31" s="61" t="s">
        <v>329</v>
      </c>
      <c r="C31" s="61" t="s">
        <v>330</v>
      </c>
      <c r="D31" s="62">
        <v>37080</v>
      </c>
      <c r="E31" s="63">
        <v>0.5902777777777778</v>
      </c>
      <c r="F31" s="61" t="s">
        <v>475</v>
      </c>
      <c r="G31" s="61" t="s">
        <v>279</v>
      </c>
      <c r="H31" s="65">
        <v>37082</v>
      </c>
      <c r="I31" s="61" t="s">
        <v>285</v>
      </c>
      <c r="J31" s="61" t="s">
        <v>472</v>
      </c>
      <c r="K31" s="61">
        <v>1</v>
      </c>
      <c r="L31" s="63">
        <v>0.748611111111111</v>
      </c>
      <c r="M31" s="63">
        <v>0.5347222222222222</v>
      </c>
      <c r="N31" s="61" t="s">
        <v>211</v>
      </c>
      <c r="O31" s="61" t="s">
        <v>297</v>
      </c>
      <c r="P31" s="61">
        <v>5</v>
      </c>
      <c r="R31" s="61" t="s">
        <v>476</v>
      </c>
      <c r="S31" s="61">
        <v>7</v>
      </c>
      <c r="W31" s="61">
        <v>7.8</v>
      </c>
      <c r="X31" s="61">
        <v>8</v>
      </c>
      <c r="Z31" s="61">
        <v>7.9</v>
      </c>
      <c r="AA31" s="61" t="s">
        <v>477</v>
      </c>
    </row>
    <row r="32" spans="1:27" ht="12.75">
      <c r="A32" s="61" t="s">
        <v>221</v>
      </c>
      <c r="B32" s="61" t="s">
        <v>329</v>
      </c>
      <c r="C32" s="61" t="s">
        <v>330</v>
      </c>
      <c r="D32" s="62">
        <v>37109</v>
      </c>
      <c r="E32" s="63">
        <v>0.6458333333333334</v>
      </c>
      <c r="F32" s="61">
        <v>31</v>
      </c>
      <c r="G32" s="61" t="s">
        <v>290</v>
      </c>
      <c r="H32" s="65">
        <v>36988</v>
      </c>
      <c r="I32" s="61" t="s">
        <v>280</v>
      </c>
      <c r="J32" s="61" t="s">
        <v>212</v>
      </c>
      <c r="K32" s="61">
        <v>5</v>
      </c>
      <c r="L32" s="63">
        <v>0.64375</v>
      </c>
      <c r="M32" s="63">
        <v>0.018055555555555557</v>
      </c>
      <c r="N32" s="61" t="s">
        <v>216</v>
      </c>
      <c r="O32" s="61" t="s">
        <v>297</v>
      </c>
      <c r="P32" s="61">
        <v>5</v>
      </c>
      <c r="R32" s="61">
        <v>24.8</v>
      </c>
      <c r="S32" s="61">
        <v>7</v>
      </c>
      <c r="W32" s="61">
        <v>8</v>
      </c>
      <c r="X32" s="61">
        <v>7.8</v>
      </c>
      <c r="Z32" s="61">
        <v>7.9</v>
      </c>
      <c r="AA32" s="61" t="s">
        <v>478</v>
      </c>
    </row>
    <row r="33" spans="1:27" ht="12.75">
      <c r="A33" s="61" t="s">
        <v>221</v>
      </c>
      <c r="B33" s="61" t="s">
        <v>329</v>
      </c>
      <c r="C33" s="61" t="s">
        <v>330</v>
      </c>
      <c r="D33" s="62">
        <v>37135</v>
      </c>
      <c r="E33" s="63">
        <v>0.6145833333333334</v>
      </c>
      <c r="F33" s="61">
        <v>20</v>
      </c>
      <c r="G33" s="61" t="s">
        <v>116</v>
      </c>
      <c r="H33" s="65">
        <v>36988</v>
      </c>
      <c r="I33" s="61" t="s">
        <v>285</v>
      </c>
      <c r="J33" s="61" t="s">
        <v>479</v>
      </c>
      <c r="K33" s="61">
        <v>1</v>
      </c>
      <c r="L33" s="63">
        <v>0.6326388888888889</v>
      </c>
      <c r="M33" s="63">
        <v>0.42083333333333334</v>
      </c>
      <c r="N33" s="61" t="s">
        <v>216</v>
      </c>
      <c r="P33" s="61">
        <v>5</v>
      </c>
      <c r="R33" s="61">
        <v>22</v>
      </c>
      <c r="S33" s="61">
        <v>7</v>
      </c>
      <c r="W33" s="61">
        <v>7.8</v>
      </c>
      <c r="X33" s="61">
        <v>8</v>
      </c>
      <c r="Z33" s="61">
        <v>7.9</v>
      </c>
      <c r="AA33" s="61" t="s">
        <v>478</v>
      </c>
    </row>
    <row r="34" spans="1:27" ht="12.75">
      <c r="A34" s="61" t="s">
        <v>221</v>
      </c>
      <c r="B34" s="61" t="s">
        <v>329</v>
      </c>
      <c r="C34" s="61" t="s">
        <v>330</v>
      </c>
      <c r="D34" s="62">
        <v>37172</v>
      </c>
      <c r="E34" s="63">
        <v>0.579861111111111</v>
      </c>
      <c r="F34" s="61">
        <v>8.5</v>
      </c>
      <c r="G34" s="61" t="s">
        <v>314</v>
      </c>
      <c r="H34" s="65">
        <v>37115</v>
      </c>
      <c r="I34" s="61" t="s">
        <v>285</v>
      </c>
      <c r="J34" s="61" t="s">
        <v>480</v>
      </c>
      <c r="K34" s="61">
        <v>3</v>
      </c>
      <c r="L34" s="63">
        <v>0.3770833333333334</v>
      </c>
      <c r="M34" s="63">
        <v>0.6798611111111111</v>
      </c>
      <c r="N34" s="61" t="s">
        <v>225</v>
      </c>
      <c r="P34" s="61">
        <v>5</v>
      </c>
      <c r="R34" s="61">
        <v>4.5</v>
      </c>
      <c r="S34" s="61">
        <v>7</v>
      </c>
      <c r="W34" s="61">
        <v>9.4</v>
      </c>
      <c r="X34" s="61">
        <v>9.8</v>
      </c>
      <c r="Z34" s="61">
        <v>9.6</v>
      </c>
      <c r="AA34" s="61" t="s">
        <v>478</v>
      </c>
    </row>
    <row r="35" spans="1:26" ht="12.75">
      <c r="A35" s="61" t="s">
        <v>346</v>
      </c>
      <c r="B35" s="61" t="s">
        <v>347</v>
      </c>
      <c r="C35" s="61" t="s">
        <v>348</v>
      </c>
      <c r="D35" s="62">
        <v>36995</v>
      </c>
      <c r="E35" s="63">
        <v>0.5694444444444444</v>
      </c>
      <c r="F35" s="61">
        <v>6.5</v>
      </c>
      <c r="G35" s="61" t="s">
        <v>481</v>
      </c>
      <c r="H35" s="65">
        <v>37179</v>
      </c>
      <c r="I35" s="61" t="s">
        <v>285</v>
      </c>
      <c r="J35" s="61" t="s">
        <v>212</v>
      </c>
      <c r="K35" s="61">
        <v>1</v>
      </c>
      <c r="L35" s="63">
        <v>0.7819444444444444</v>
      </c>
      <c r="M35" s="63">
        <v>0.5076388888888889</v>
      </c>
      <c r="N35" s="61" t="s">
        <v>227</v>
      </c>
      <c r="O35" s="61" t="s">
        <v>352</v>
      </c>
      <c r="P35" s="61" t="s">
        <v>482</v>
      </c>
      <c r="R35" s="61">
        <v>2.6</v>
      </c>
      <c r="S35" s="61">
        <v>6.5</v>
      </c>
      <c r="T35" s="61">
        <v>1.001</v>
      </c>
      <c r="U35" s="61">
        <v>2.6</v>
      </c>
      <c r="V35" s="61">
        <v>0.3</v>
      </c>
      <c r="W35" s="61">
        <v>13.1</v>
      </c>
      <c r="X35" s="61">
        <v>13.8</v>
      </c>
      <c r="Y35" s="61">
        <v>13.8</v>
      </c>
      <c r="Z35" s="61">
        <v>13.8</v>
      </c>
    </row>
    <row r="36" spans="1:26" ht="12.75">
      <c r="A36" s="61" t="s">
        <v>346</v>
      </c>
      <c r="B36" s="61" t="s">
        <v>347</v>
      </c>
      <c r="C36" s="61" t="s">
        <v>348</v>
      </c>
      <c r="D36" s="62">
        <v>37016</v>
      </c>
      <c r="E36" s="63">
        <v>0.6284722222222222</v>
      </c>
      <c r="F36" s="61">
        <v>10.1</v>
      </c>
      <c r="G36" s="61" t="s">
        <v>314</v>
      </c>
      <c r="H36" s="65">
        <v>37113</v>
      </c>
      <c r="I36" s="61" t="s">
        <v>300</v>
      </c>
      <c r="J36" s="61" t="s">
        <v>472</v>
      </c>
      <c r="K36" s="61">
        <v>1</v>
      </c>
      <c r="L36" s="63">
        <v>0.48680555555555555</v>
      </c>
      <c r="M36" s="63">
        <v>0.7472222222222222</v>
      </c>
      <c r="N36" s="61" t="s">
        <v>214</v>
      </c>
      <c r="O36" s="61" t="s">
        <v>297</v>
      </c>
      <c r="P36" s="61" t="s">
        <v>483</v>
      </c>
      <c r="R36" s="61">
        <v>10</v>
      </c>
      <c r="S36" s="61">
        <v>6.8</v>
      </c>
      <c r="T36" s="61">
        <v>1.001</v>
      </c>
      <c r="U36" s="61">
        <v>10</v>
      </c>
      <c r="V36" s="61">
        <v>0.5</v>
      </c>
      <c r="W36" s="61">
        <v>11</v>
      </c>
      <c r="X36" s="61">
        <v>11</v>
      </c>
      <c r="Z36" s="61">
        <v>11</v>
      </c>
    </row>
    <row r="37" spans="1:26" ht="12.75">
      <c r="A37" s="61" t="s">
        <v>346</v>
      </c>
      <c r="B37" s="61" t="s">
        <v>347</v>
      </c>
      <c r="C37" s="61" t="s">
        <v>348</v>
      </c>
      <c r="D37" s="62">
        <v>37045</v>
      </c>
      <c r="E37" s="63">
        <v>0.34375</v>
      </c>
      <c r="F37" s="61">
        <v>10.8</v>
      </c>
      <c r="G37" s="61" t="s">
        <v>314</v>
      </c>
      <c r="H37" s="65" t="s">
        <v>484</v>
      </c>
      <c r="I37" s="61" t="s">
        <v>468</v>
      </c>
      <c r="J37" s="61" t="s">
        <v>485</v>
      </c>
      <c r="K37" s="61">
        <v>2</v>
      </c>
      <c r="L37" s="63">
        <v>0.4770833333333333</v>
      </c>
      <c r="M37" s="63">
        <v>0.7333333333333334</v>
      </c>
      <c r="N37" s="61" t="s">
        <v>211</v>
      </c>
      <c r="O37" s="61" t="s">
        <v>297</v>
      </c>
      <c r="P37" s="61" t="s">
        <v>486</v>
      </c>
      <c r="R37" s="61">
        <v>15</v>
      </c>
      <c r="S37" s="61">
        <v>7.1</v>
      </c>
      <c r="T37" s="61">
        <v>1.001</v>
      </c>
      <c r="U37" s="61">
        <v>15</v>
      </c>
      <c r="V37" s="61">
        <v>1</v>
      </c>
      <c r="W37" s="61">
        <v>9</v>
      </c>
      <c r="X37" s="61">
        <v>9</v>
      </c>
      <c r="Z37" s="61">
        <v>9</v>
      </c>
    </row>
    <row r="38" spans="1:26" ht="12.75">
      <c r="A38" s="61" t="s">
        <v>346</v>
      </c>
      <c r="B38" s="61" t="s">
        <v>347</v>
      </c>
      <c r="C38" s="61" t="s">
        <v>348</v>
      </c>
      <c r="D38" s="62">
        <v>37080</v>
      </c>
      <c r="E38" s="63">
        <v>0.3506944444444444</v>
      </c>
      <c r="F38" s="61">
        <v>16.5</v>
      </c>
      <c r="G38" s="61" t="s">
        <v>487</v>
      </c>
      <c r="H38" s="65" t="s">
        <v>484</v>
      </c>
      <c r="I38" s="61" t="s">
        <v>300</v>
      </c>
      <c r="J38" s="61" t="s">
        <v>480</v>
      </c>
      <c r="K38" s="61">
        <v>1</v>
      </c>
      <c r="L38" s="63">
        <v>0.6520833333333333</v>
      </c>
      <c r="M38" s="63">
        <v>0.3854166666666667</v>
      </c>
      <c r="N38" s="61" t="s">
        <v>234</v>
      </c>
      <c r="O38" s="61" t="s">
        <v>297</v>
      </c>
      <c r="P38" s="61" t="s">
        <v>488</v>
      </c>
      <c r="R38" s="61">
        <v>22</v>
      </c>
      <c r="S38" s="61">
        <v>7.2</v>
      </c>
      <c r="T38" s="61">
        <v>1.001</v>
      </c>
      <c r="U38" s="61">
        <v>21</v>
      </c>
      <c r="V38" s="61">
        <v>2.4</v>
      </c>
      <c r="W38" s="61">
        <v>7.8</v>
      </c>
      <c r="X38" s="61">
        <v>7.7</v>
      </c>
      <c r="Z38" s="61">
        <v>7.8</v>
      </c>
    </row>
    <row r="39" spans="1:26" ht="12.75">
      <c r="A39" s="61" t="s">
        <v>346</v>
      </c>
      <c r="B39" s="61" t="s">
        <v>347</v>
      </c>
      <c r="C39" s="61" t="s">
        <v>348</v>
      </c>
      <c r="D39" s="62">
        <v>37107</v>
      </c>
      <c r="E39" s="63">
        <v>0.3923611111111111</v>
      </c>
      <c r="F39" s="61">
        <v>25.3</v>
      </c>
      <c r="G39" s="61" t="s">
        <v>290</v>
      </c>
      <c r="H39" s="65">
        <v>36956</v>
      </c>
      <c r="I39" s="61" t="s">
        <v>300</v>
      </c>
      <c r="J39" s="61" t="s">
        <v>212</v>
      </c>
      <c r="K39" s="61">
        <v>4</v>
      </c>
      <c r="L39" s="63">
        <v>0.6013888888888889</v>
      </c>
      <c r="M39" s="63">
        <v>0.31805555555555554</v>
      </c>
      <c r="N39" s="61" t="s">
        <v>227</v>
      </c>
      <c r="O39" s="61" t="s">
        <v>297</v>
      </c>
      <c r="P39" s="61" t="s">
        <v>489</v>
      </c>
      <c r="R39" s="61">
        <v>25</v>
      </c>
      <c r="S39" s="61">
        <v>7.2</v>
      </c>
      <c r="T39" s="61">
        <v>1.001</v>
      </c>
      <c r="U39" s="61">
        <v>25</v>
      </c>
      <c r="V39" s="61">
        <v>3.4</v>
      </c>
      <c r="W39" s="61">
        <v>7.6</v>
      </c>
      <c r="X39" s="61">
        <v>7.5</v>
      </c>
      <c r="Z39" s="61">
        <v>7.5</v>
      </c>
    </row>
    <row r="40" spans="1:26" ht="12.75">
      <c r="A40" s="61" t="s">
        <v>346</v>
      </c>
      <c r="B40" s="61" t="s">
        <v>347</v>
      </c>
      <c r="C40" s="61" t="s">
        <v>348</v>
      </c>
      <c r="D40" s="62">
        <v>37135</v>
      </c>
      <c r="E40" s="63">
        <v>0.642361111111111</v>
      </c>
      <c r="F40" s="61">
        <v>20.3</v>
      </c>
      <c r="G40" s="61" t="s">
        <v>314</v>
      </c>
      <c r="H40" s="65">
        <v>37179</v>
      </c>
      <c r="J40" s="61" t="s">
        <v>490</v>
      </c>
      <c r="K40" s="61">
        <v>1</v>
      </c>
      <c r="L40" s="63">
        <v>0.5277777777777778</v>
      </c>
      <c r="M40" s="63">
        <v>0.7833333333333333</v>
      </c>
      <c r="N40" s="61" t="s">
        <v>214</v>
      </c>
      <c r="O40" s="61" t="s">
        <v>352</v>
      </c>
      <c r="P40" s="61" t="s">
        <v>491</v>
      </c>
      <c r="R40" s="61">
        <v>21.8</v>
      </c>
      <c r="S40" s="61">
        <v>7.6</v>
      </c>
      <c r="T40" s="61">
        <v>1.006</v>
      </c>
      <c r="U40" s="61">
        <v>22</v>
      </c>
      <c r="V40" s="61">
        <v>9.3</v>
      </c>
      <c r="W40" s="61">
        <v>7.4</v>
      </c>
      <c r="X40" s="61">
        <v>7.5</v>
      </c>
      <c r="Z40" s="61">
        <v>7.5</v>
      </c>
    </row>
    <row r="41" spans="1:26" ht="12.75">
      <c r="A41" s="61" t="s">
        <v>346</v>
      </c>
      <c r="B41" s="61" t="s">
        <v>347</v>
      </c>
      <c r="C41" s="61" t="s">
        <v>348</v>
      </c>
      <c r="D41" s="62">
        <v>37173</v>
      </c>
      <c r="E41" s="63">
        <v>0.576388888888889</v>
      </c>
      <c r="F41" s="61">
        <v>13</v>
      </c>
      <c r="G41" s="61" t="s">
        <v>290</v>
      </c>
      <c r="H41" s="65">
        <v>37050</v>
      </c>
      <c r="I41" s="61" t="s">
        <v>280</v>
      </c>
      <c r="L41" s="63">
        <v>0.7541666666666668</v>
      </c>
      <c r="M41" s="63">
        <v>0.4916666666666667</v>
      </c>
      <c r="N41" s="61" t="s">
        <v>227</v>
      </c>
      <c r="O41" s="61" t="s">
        <v>297</v>
      </c>
      <c r="P41" s="61" t="s">
        <v>492</v>
      </c>
      <c r="R41" s="61">
        <v>13.7</v>
      </c>
      <c r="S41" s="61">
        <v>7.6</v>
      </c>
      <c r="T41" s="61">
        <v>1.0025</v>
      </c>
      <c r="U41" s="61">
        <v>13.7</v>
      </c>
      <c r="V41" s="61">
        <v>3</v>
      </c>
      <c r="W41" s="61">
        <v>9.8</v>
      </c>
      <c r="X41" s="61">
        <v>9.6</v>
      </c>
      <c r="Y41" s="61">
        <v>9.5</v>
      </c>
      <c r="Z41" s="61">
        <v>9.6</v>
      </c>
    </row>
    <row r="42" spans="1:26" ht="12.75">
      <c r="A42" s="61" t="s">
        <v>365</v>
      </c>
      <c r="B42" s="61" t="s">
        <v>360</v>
      </c>
      <c r="C42" s="61" t="s">
        <v>361</v>
      </c>
      <c r="D42" s="62">
        <v>36991</v>
      </c>
      <c r="E42" s="63">
        <v>0.37152777777777773</v>
      </c>
      <c r="F42" s="61">
        <v>6</v>
      </c>
      <c r="H42" s="65">
        <v>0</v>
      </c>
      <c r="I42" s="61" t="s">
        <v>300</v>
      </c>
      <c r="J42" s="61" t="s">
        <v>212</v>
      </c>
      <c r="K42" s="61">
        <v>5</v>
      </c>
      <c r="O42" s="61" t="s">
        <v>286</v>
      </c>
      <c r="P42" s="61">
        <v>10</v>
      </c>
      <c r="R42" s="61">
        <v>1</v>
      </c>
      <c r="S42" s="61">
        <v>6</v>
      </c>
      <c r="W42" s="61">
        <v>14</v>
      </c>
      <c r="X42" s="61">
        <v>14</v>
      </c>
      <c r="Z42" s="61">
        <v>14</v>
      </c>
    </row>
    <row r="43" spans="1:26" ht="12.75">
      <c r="A43" s="61" t="s">
        <v>365</v>
      </c>
      <c r="B43" s="61" t="s">
        <v>360</v>
      </c>
      <c r="C43" s="61" t="s">
        <v>361</v>
      </c>
      <c r="D43" s="62">
        <v>37015</v>
      </c>
      <c r="E43" s="63">
        <v>0.75</v>
      </c>
      <c r="F43" s="61">
        <v>23</v>
      </c>
      <c r="G43" s="61" t="s">
        <v>284</v>
      </c>
      <c r="H43" s="65">
        <v>1</v>
      </c>
      <c r="I43" s="61" t="s">
        <v>300</v>
      </c>
      <c r="O43" s="61" t="s">
        <v>297</v>
      </c>
      <c r="P43" s="61">
        <v>5</v>
      </c>
      <c r="R43" s="61">
        <v>14</v>
      </c>
      <c r="S43" s="61">
        <v>6</v>
      </c>
      <c r="W43" s="61">
        <v>11.4</v>
      </c>
      <c r="X43" s="61">
        <v>11</v>
      </c>
      <c r="Z43" s="61">
        <v>11.2</v>
      </c>
    </row>
    <row r="44" spans="1:26" ht="12.75">
      <c r="A44" s="61" t="s">
        <v>238</v>
      </c>
      <c r="B44" s="61" t="s">
        <v>360</v>
      </c>
      <c r="C44" s="61" t="s">
        <v>361</v>
      </c>
      <c r="D44" s="62">
        <v>37047</v>
      </c>
      <c r="E44" s="63">
        <v>0.6805555555555555</v>
      </c>
      <c r="F44" s="61">
        <v>23</v>
      </c>
      <c r="G44" s="61" t="s">
        <v>290</v>
      </c>
      <c r="H44" s="65">
        <v>36894</v>
      </c>
      <c r="I44" s="61" t="s">
        <v>285</v>
      </c>
      <c r="J44" s="61" t="s">
        <v>229</v>
      </c>
      <c r="K44" s="61">
        <v>3</v>
      </c>
      <c r="N44" s="61" t="s">
        <v>216</v>
      </c>
      <c r="O44" s="61" t="s">
        <v>297</v>
      </c>
      <c r="P44" s="61">
        <v>5</v>
      </c>
      <c r="R44" s="61">
        <v>16</v>
      </c>
      <c r="S44" s="61">
        <v>6.5</v>
      </c>
      <c r="W44" s="61">
        <v>10.2</v>
      </c>
      <c r="X44" s="61">
        <v>10.2</v>
      </c>
      <c r="Z44" s="61">
        <v>10.2</v>
      </c>
    </row>
    <row r="45" spans="1:26" ht="12.75">
      <c r="A45" s="61" t="s">
        <v>238</v>
      </c>
      <c r="B45" s="61" t="s">
        <v>360</v>
      </c>
      <c r="C45" s="61" t="s">
        <v>361</v>
      </c>
      <c r="D45" s="62">
        <v>37077</v>
      </c>
      <c r="E45" s="63">
        <v>0.40972222222222227</v>
      </c>
      <c r="F45" s="61">
        <v>24</v>
      </c>
      <c r="G45" s="61" t="s">
        <v>314</v>
      </c>
      <c r="H45" s="65">
        <v>1</v>
      </c>
      <c r="I45" s="61" t="s">
        <v>280</v>
      </c>
      <c r="J45" s="61" t="s">
        <v>212</v>
      </c>
      <c r="O45" s="61" t="s">
        <v>297</v>
      </c>
      <c r="P45" s="61">
        <v>5</v>
      </c>
      <c r="R45" s="61">
        <v>24</v>
      </c>
      <c r="W45" s="61">
        <v>8.4</v>
      </c>
      <c r="X45" s="61">
        <v>8.2</v>
      </c>
      <c r="Z45" s="61">
        <v>8.3</v>
      </c>
    </row>
    <row r="46" spans="1:26" ht="12.75">
      <c r="A46" s="61" t="s">
        <v>238</v>
      </c>
      <c r="B46" s="61" t="s">
        <v>360</v>
      </c>
      <c r="C46" s="61" t="s">
        <v>361</v>
      </c>
      <c r="D46" s="62">
        <v>37107</v>
      </c>
      <c r="E46" s="63">
        <v>0.3958333333333333</v>
      </c>
      <c r="F46" s="61">
        <v>28</v>
      </c>
      <c r="G46" s="61" t="s">
        <v>284</v>
      </c>
      <c r="H46" s="65">
        <v>1</v>
      </c>
      <c r="I46" s="61" t="s">
        <v>280</v>
      </c>
      <c r="J46" s="61" t="s">
        <v>212</v>
      </c>
      <c r="O46" s="61" t="s">
        <v>297</v>
      </c>
      <c r="P46" s="61">
        <v>5</v>
      </c>
      <c r="R46" s="61">
        <v>26</v>
      </c>
      <c r="S46" s="61">
        <v>7</v>
      </c>
      <c r="W46" s="61">
        <v>8.6</v>
      </c>
      <c r="X46" s="61">
        <v>8.8</v>
      </c>
      <c r="Z46" s="61">
        <v>8.7</v>
      </c>
    </row>
    <row r="47" spans="1:26" ht="12.75">
      <c r="A47" s="61" t="s">
        <v>238</v>
      </c>
      <c r="B47" s="61" t="s">
        <v>360</v>
      </c>
      <c r="C47" s="61" t="s">
        <v>361</v>
      </c>
      <c r="D47" s="62">
        <v>37142</v>
      </c>
      <c r="E47" s="63">
        <v>0.4166666666666667</v>
      </c>
      <c r="F47" s="61">
        <v>25</v>
      </c>
      <c r="I47" s="61" t="s">
        <v>280</v>
      </c>
      <c r="J47" s="61" t="s">
        <v>212</v>
      </c>
      <c r="O47" s="61" t="s">
        <v>286</v>
      </c>
      <c r="P47" s="61">
        <v>0</v>
      </c>
      <c r="R47" s="61">
        <v>2.2</v>
      </c>
      <c r="S47" s="61">
        <v>6.5</v>
      </c>
      <c r="W47" s="61">
        <v>9</v>
      </c>
      <c r="X47" s="61">
        <v>9</v>
      </c>
      <c r="Z47" s="61">
        <v>9</v>
      </c>
    </row>
    <row r="48" spans="1:26" ht="12.75">
      <c r="A48" s="61" t="s">
        <v>365</v>
      </c>
      <c r="B48" s="61" t="s">
        <v>360</v>
      </c>
      <c r="C48" s="61" t="s">
        <v>361</v>
      </c>
      <c r="D48" s="62">
        <v>37168</v>
      </c>
      <c r="E48" s="63">
        <v>0.375</v>
      </c>
      <c r="F48" s="61">
        <v>20</v>
      </c>
      <c r="G48" s="61" t="s">
        <v>290</v>
      </c>
      <c r="H48" s="65">
        <v>36894</v>
      </c>
      <c r="I48" s="61" t="s">
        <v>280</v>
      </c>
      <c r="J48" s="61" t="s">
        <v>212</v>
      </c>
      <c r="O48" s="61" t="s">
        <v>297</v>
      </c>
      <c r="P48" s="61">
        <v>0</v>
      </c>
      <c r="R48" s="61">
        <v>18</v>
      </c>
      <c r="S48" s="61">
        <v>7</v>
      </c>
      <c r="W48" s="61">
        <v>8.6</v>
      </c>
      <c r="X48" s="61">
        <v>8.8</v>
      </c>
      <c r="Z48" s="61">
        <v>8.7</v>
      </c>
    </row>
    <row r="49" spans="1:26" ht="12.75">
      <c r="A49" s="61" t="s">
        <v>242</v>
      </c>
      <c r="B49" s="61" t="s">
        <v>372</v>
      </c>
      <c r="C49" s="61" t="s">
        <v>361</v>
      </c>
      <c r="D49" s="62">
        <v>36992</v>
      </c>
      <c r="E49" s="63">
        <v>0.7430555555555555</v>
      </c>
      <c r="F49" s="61">
        <v>9</v>
      </c>
      <c r="G49" s="61" t="s">
        <v>284</v>
      </c>
      <c r="H49" s="65">
        <v>36894</v>
      </c>
      <c r="I49" s="61" t="s">
        <v>285</v>
      </c>
      <c r="J49" s="61" t="s">
        <v>212</v>
      </c>
      <c r="K49" s="61">
        <v>5</v>
      </c>
      <c r="L49" s="63">
        <v>0.6979166666666666</v>
      </c>
      <c r="N49" s="61" t="s">
        <v>214</v>
      </c>
      <c r="P49" s="61">
        <v>10</v>
      </c>
      <c r="R49" s="61">
        <v>5</v>
      </c>
      <c r="S49" s="61">
        <v>6</v>
      </c>
      <c r="W49" s="61">
        <v>12.8</v>
      </c>
      <c r="X49" s="61">
        <v>13</v>
      </c>
      <c r="Z49" s="61">
        <v>12.9</v>
      </c>
    </row>
    <row r="50" spans="1:26" ht="12.75">
      <c r="A50" s="61" t="s">
        <v>242</v>
      </c>
      <c r="B50" s="61" t="s">
        <v>372</v>
      </c>
      <c r="C50" s="61" t="s">
        <v>361</v>
      </c>
      <c r="D50" s="62">
        <v>37015</v>
      </c>
      <c r="E50" s="63">
        <v>0.7916666666666666</v>
      </c>
      <c r="F50" s="61">
        <v>20</v>
      </c>
      <c r="H50" s="65">
        <v>0</v>
      </c>
      <c r="I50" s="61" t="s">
        <v>300</v>
      </c>
      <c r="J50" s="61" t="s">
        <v>212</v>
      </c>
      <c r="L50" s="63">
        <v>0.5104166666666666</v>
      </c>
      <c r="N50" s="61" t="s">
        <v>211</v>
      </c>
      <c r="P50" s="61">
        <v>5</v>
      </c>
      <c r="R50" s="61">
        <v>15</v>
      </c>
      <c r="S50" s="61">
        <v>6</v>
      </c>
      <c r="W50" s="61">
        <v>12.8</v>
      </c>
      <c r="X50" s="61">
        <v>12.4</v>
      </c>
      <c r="Z50" s="61">
        <v>12.6</v>
      </c>
    </row>
    <row r="51" spans="1:26" ht="12.75">
      <c r="A51" s="61" t="s">
        <v>242</v>
      </c>
      <c r="B51" s="61" t="s">
        <v>372</v>
      </c>
      <c r="C51" s="61" t="s">
        <v>361</v>
      </c>
      <c r="D51" s="62">
        <v>37047</v>
      </c>
      <c r="E51" s="63">
        <v>0.4583333333333333</v>
      </c>
      <c r="F51" s="61">
        <v>24</v>
      </c>
      <c r="G51" s="61" t="s">
        <v>284</v>
      </c>
      <c r="H51" s="65">
        <v>1</v>
      </c>
      <c r="I51" s="61" t="s">
        <v>300</v>
      </c>
      <c r="J51" s="61" t="s">
        <v>229</v>
      </c>
      <c r="K51" s="61">
        <v>3</v>
      </c>
      <c r="L51" s="63">
        <v>0.5729166666666666</v>
      </c>
      <c r="N51" s="61" t="s">
        <v>218</v>
      </c>
      <c r="O51" s="61" t="s">
        <v>297</v>
      </c>
      <c r="P51" s="61">
        <v>5</v>
      </c>
      <c r="R51" s="61">
        <v>19</v>
      </c>
      <c r="S51" s="61">
        <v>6</v>
      </c>
      <c r="Y51" s="61">
        <v>11</v>
      </c>
      <c r="Z51" s="61">
        <v>10.2</v>
      </c>
    </row>
    <row r="52" spans="1:26" ht="12.75">
      <c r="A52" s="61" t="s">
        <v>242</v>
      </c>
      <c r="B52" s="61" t="s">
        <v>372</v>
      </c>
      <c r="C52" s="61" t="s">
        <v>361</v>
      </c>
      <c r="D52" s="62">
        <v>37077</v>
      </c>
      <c r="E52" s="63">
        <v>0.4583333333333333</v>
      </c>
      <c r="F52" s="61">
        <v>26</v>
      </c>
      <c r="G52" s="61" t="s">
        <v>314</v>
      </c>
      <c r="H52" s="65">
        <v>1</v>
      </c>
      <c r="I52" s="61" t="s">
        <v>280</v>
      </c>
      <c r="J52" s="61" t="s">
        <v>212</v>
      </c>
      <c r="L52" s="63">
        <v>0.10416666666666667</v>
      </c>
      <c r="N52" s="61" t="s">
        <v>336</v>
      </c>
      <c r="O52" s="61" t="s">
        <v>297</v>
      </c>
      <c r="P52" s="61">
        <v>5</v>
      </c>
      <c r="R52" s="61">
        <v>24</v>
      </c>
      <c r="S52" s="61">
        <v>7</v>
      </c>
      <c r="W52" s="61">
        <v>9.2</v>
      </c>
      <c r="X52" s="61">
        <v>9.2</v>
      </c>
      <c r="Z52" s="61">
        <v>9.2</v>
      </c>
    </row>
    <row r="53" spans="1:26" ht="12.75">
      <c r="A53" s="61" t="s">
        <v>242</v>
      </c>
      <c r="B53" s="61" t="s">
        <v>372</v>
      </c>
      <c r="C53" s="61" t="s">
        <v>361</v>
      </c>
      <c r="D53" s="62">
        <v>37107</v>
      </c>
      <c r="E53" s="63">
        <v>0.6666666666666666</v>
      </c>
      <c r="F53" s="61">
        <v>27</v>
      </c>
      <c r="G53" s="61" t="s">
        <v>378</v>
      </c>
      <c r="H53" s="65">
        <v>36894</v>
      </c>
      <c r="I53" s="61" t="s">
        <v>280</v>
      </c>
      <c r="J53" s="61" t="s">
        <v>212</v>
      </c>
      <c r="L53" s="63">
        <v>0.6381944444444444</v>
      </c>
      <c r="N53" s="61" t="s">
        <v>214</v>
      </c>
      <c r="O53" s="61" t="s">
        <v>297</v>
      </c>
      <c r="P53" s="61">
        <v>10</v>
      </c>
      <c r="R53" s="61">
        <v>27</v>
      </c>
      <c r="S53" s="61">
        <v>7.5</v>
      </c>
      <c r="W53" s="61">
        <v>9.6</v>
      </c>
      <c r="X53" s="61">
        <v>9.6</v>
      </c>
      <c r="Z53" s="61">
        <v>9.6</v>
      </c>
    </row>
    <row r="54" spans="1:26" ht="12.75">
      <c r="A54" s="61" t="s">
        <v>242</v>
      </c>
      <c r="B54" s="61" t="s">
        <v>372</v>
      </c>
      <c r="C54" s="61" t="s">
        <v>361</v>
      </c>
      <c r="D54" s="62">
        <v>37142</v>
      </c>
      <c r="E54" s="63">
        <v>0.6041666666666666</v>
      </c>
      <c r="F54" s="61">
        <v>3</v>
      </c>
      <c r="G54" s="61" t="s">
        <v>290</v>
      </c>
      <c r="H54" s="65">
        <v>36894</v>
      </c>
      <c r="I54" s="61" t="s">
        <v>280</v>
      </c>
      <c r="J54" s="61" t="s">
        <v>212</v>
      </c>
      <c r="L54" s="63">
        <v>0.6326388888888889</v>
      </c>
      <c r="M54" s="63">
        <v>0.39166666666666666</v>
      </c>
      <c r="N54" s="61" t="s">
        <v>227</v>
      </c>
      <c r="O54" s="61" t="s">
        <v>297</v>
      </c>
      <c r="P54" s="61">
        <v>5</v>
      </c>
      <c r="R54" s="61">
        <v>25</v>
      </c>
      <c r="S54" s="61">
        <v>7.5</v>
      </c>
      <c r="W54" s="61">
        <v>9.8</v>
      </c>
      <c r="X54" s="61">
        <v>10</v>
      </c>
      <c r="Z54" s="61">
        <v>9.9</v>
      </c>
    </row>
    <row r="55" spans="1:26" ht="12.75">
      <c r="A55" s="61" t="s">
        <v>242</v>
      </c>
      <c r="B55" s="61" t="s">
        <v>372</v>
      </c>
      <c r="C55" s="61" t="s">
        <v>361</v>
      </c>
      <c r="D55" s="62">
        <v>37168</v>
      </c>
      <c r="E55" s="63">
        <v>0.4513888888888889</v>
      </c>
      <c r="F55" s="61">
        <v>18</v>
      </c>
      <c r="G55" s="61" t="s">
        <v>290</v>
      </c>
      <c r="H55" s="65">
        <v>36894</v>
      </c>
      <c r="I55" s="61" t="s">
        <v>280</v>
      </c>
      <c r="J55" s="61" t="s">
        <v>212</v>
      </c>
      <c r="L55" s="63">
        <v>0.5215277777777778</v>
      </c>
      <c r="M55" s="63">
        <v>0.27847222222222223</v>
      </c>
      <c r="N55" s="61" t="s">
        <v>336</v>
      </c>
      <c r="O55" s="61" t="s">
        <v>297</v>
      </c>
      <c r="P55" s="61">
        <v>0</v>
      </c>
      <c r="R55" s="61">
        <v>17</v>
      </c>
      <c r="S55" s="61">
        <v>7</v>
      </c>
      <c r="W55" s="61">
        <v>8.2</v>
      </c>
      <c r="X55" s="61">
        <v>8.2</v>
      </c>
      <c r="Z55" s="61">
        <v>8.2</v>
      </c>
    </row>
    <row r="56" spans="1:26" ht="12.75">
      <c r="A56" s="61" t="s">
        <v>493</v>
      </c>
      <c r="B56" s="61" t="s">
        <v>381</v>
      </c>
      <c r="C56" s="61" t="s">
        <v>382</v>
      </c>
      <c r="D56" s="62">
        <v>37016</v>
      </c>
      <c r="E56" s="63">
        <v>0.4583333333333333</v>
      </c>
      <c r="F56" s="61">
        <v>15</v>
      </c>
      <c r="G56" s="61" t="s">
        <v>116</v>
      </c>
      <c r="H56" s="65">
        <v>5</v>
      </c>
      <c r="I56" s="61" t="s">
        <v>300</v>
      </c>
      <c r="J56" s="61" t="s">
        <v>494</v>
      </c>
      <c r="K56" s="61">
        <v>1</v>
      </c>
      <c r="N56" s="61" t="s">
        <v>214</v>
      </c>
      <c r="O56" s="61" t="s">
        <v>297</v>
      </c>
      <c r="P56" s="61">
        <v>5</v>
      </c>
      <c r="Q56" s="61">
        <v>1</v>
      </c>
      <c r="R56" s="61">
        <v>14</v>
      </c>
      <c r="S56" s="61">
        <v>6.5</v>
      </c>
      <c r="W56" s="61">
        <v>9.2</v>
      </c>
      <c r="X56" s="61">
        <v>9.2</v>
      </c>
      <c r="Z56" s="61">
        <v>9.2</v>
      </c>
    </row>
    <row r="57" spans="1:26" ht="12.75">
      <c r="A57" s="61" t="s">
        <v>391</v>
      </c>
      <c r="B57" s="61" t="s">
        <v>387</v>
      </c>
      <c r="C57" s="61" t="s">
        <v>495</v>
      </c>
      <c r="D57" s="62">
        <v>36996</v>
      </c>
      <c r="E57" s="63">
        <v>0.4284722222222222</v>
      </c>
      <c r="F57" s="61">
        <v>7</v>
      </c>
      <c r="G57" s="61" t="s">
        <v>314</v>
      </c>
      <c r="H57" s="65">
        <v>37179</v>
      </c>
      <c r="I57" s="61" t="s">
        <v>280</v>
      </c>
      <c r="J57" s="61" t="s">
        <v>212</v>
      </c>
      <c r="K57" s="61">
        <v>1</v>
      </c>
      <c r="N57" s="61" t="s">
        <v>214</v>
      </c>
      <c r="O57" s="61" t="s">
        <v>297</v>
      </c>
      <c r="P57" s="61">
        <v>10</v>
      </c>
      <c r="R57" s="61">
        <v>3</v>
      </c>
      <c r="S57" s="61">
        <v>6.8</v>
      </c>
      <c r="W57" s="61">
        <v>13.2</v>
      </c>
      <c r="X57" s="61">
        <v>13.2</v>
      </c>
      <c r="Y57" s="61">
        <v>13.2</v>
      </c>
      <c r="Z57" s="61">
        <v>13.2</v>
      </c>
    </row>
    <row r="58" spans="1:26" ht="12.75">
      <c r="A58" s="61" t="s">
        <v>391</v>
      </c>
      <c r="B58" s="61" t="s">
        <v>387</v>
      </c>
      <c r="C58" s="61" t="s">
        <v>495</v>
      </c>
      <c r="D58" s="62">
        <v>37016</v>
      </c>
      <c r="E58" s="63">
        <v>0.6041666666666666</v>
      </c>
      <c r="F58" s="61">
        <v>16</v>
      </c>
      <c r="G58" s="61" t="s">
        <v>314</v>
      </c>
      <c r="H58" s="65">
        <v>37179</v>
      </c>
      <c r="I58" s="61" t="s">
        <v>300</v>
      </c>
      <c r="J58" s="61" t="s">
        <v>466</v>
      </c>
      <c r="K58" s="61">
        <v>1</v>
      </c>
      <c r="N58" s="61" t="s">
        <v>214</v>
      </c>
      <c r="O58" s="61" t="s">
        <v>297</v>
      </c>
      <c r="P58" s="61">
        <v>5</v>
      </c>
      <c r="R58" s="61">
        <v>12</v>
      </c>
      <c r="S58" s="61">
        <v>6.7</v>
      </c>
      <c r="W58" s="61">
        <v>10</v>
      </c>
      <c r="X58" s="61">
        <v>10.2</v>
      </c>
      <c r="Y58" s="61">
        <v>10</v>
      </c>
      <c r="Z58" s="61">
        <v>10.06</v>
      </c>
    </row>
    <row r="59" spans="1:26" ht="12.75">
      <c r="A59" s="61" t="s">
        <v>391</v>
      </c>
      <c r="B59" s="61" t="s">
        <v>387</v>
      </c>
      <c r="C59" s="61" t="s">
        <v>495</v>
      </c>
      <c r="D59" s="62">
        <v>37044</v>
      </c>
      <c r="E59" s="63">
        <v>0.3958333333333333</v>
      </c>
      <c r="F59" s="61">
        <v>13</v>
      </c>
      <c r="G59" s="61" t="s">
        <v>287</v>
      </c>
      <c r="H59" s="65">
        <v>37113</v>
      </c>
      <c r="I59" s="61" t="s">
        <v>396</v>
      </c>
      <c r="J59" s="61" t="s">
        <v>466</v>
      </c>
      <c r="K59" s="61">
        <v>1</v>
      </c>
      <c r="N59" s="61" t="s">
        <v>216</v>
      </c>
      <c r="O59" s="61" t="s">
        <v>297</v>
      </c>
      <c r="P59" s="61">
        <v>10</v>
      </c>
      <c r="R59" s="61">
        <v>15.1</v>
      </c>
      <c r="S59" s="61">
        <v>7</v>
      </c>
      <c r="W59" s="61">
        <v>9</v>
      </c>
      <c r="X59" s="61">
        <v>8.8</v>
      </c>
      <c r="Y59" s="61">
        <v>9.2</v>
      </c>
      <c r="Z59" s="61">
        <v>9</v>
      </c>
    </row>
    <row r="60" spans="1:26" ht="12.75">
      <c r="A60" s="61" t="s">
        <v>391</v>
      </c>
      <c r="B60" s="61" t="s">
        <v>387</v>
      </c>
      <c r="C60" s="61" t="s">
        <v>495</v>
      </c>
      <c r="D60" s="62">
        <v>37080</v>
      </c>
      <c r="E60" s="63">
        <v>0.4791666666666667</v>
      </c>
      <c r="F60" s="61">
        <v>27</v>
      </c>
      <c r="G60" s="61" t="s">
        <v>279</v>
      </c>
      <c r="H60" s="65">
        <v>37021</v>
      </c>
      <c r="I60" s="61" t="s">
        <v>300</v>
      </c>
      <c r="J60" s="61" t="s">
        <v>463</v>
      </c>
      <c r="K60" s="61">
        <v>2</v>
      </c>
      <c r="N60" s="61" t="s">
        <v>211</v>
      </c>
      <c r="O60" s="61" t="s">
        <v>297</v>
      </c>
      <c r="P60" s="61">
        <v>5</v>
      </c>
      <c r="R60" s="61">
        <v>22.5</v>
      </c>
      <c r="S60" s="61">
        <v>7</v>
      </c>
      <c r="W60" s="61">
        <v>8.2</v>
      </c>
      <c r="X60" s="61">
        <v>8.2</v>
      </c>
      <c r="Y60" s="61">
        <v>8.2</v>
      </c>
      <c r="Z60" s="61">
        <v>8.2</v>
      </c>
    </row>
    <row r="61" spans="1:26" ht="12.75">
      <c r="A61" s="61" t="s">
        <v>391</v>
      </c>
      <c r="B61" s="61" t="s">
        <v>387</v>
      </c>
      <c r="C61" s="61" t="s">
        <v>495</v>
      </c>
      <c r="D61" s="62">
        <v>37109</v>
      </c>
      <c r="E61" s="63">
        <v>0.4583333333333333</v>
      </c>
      <c r="F61" s="61">
        <v>28</v>
      </c>
      <c r="G61" s="61" t="s">
        <v>279</v>
      </c>
      <c r="H61" s="65">
        <v>5</v>
      </c>
      <c r="I61" s="61" t="s">
        <v>280</v>
      </c>
      <c r="J61" s="61" t="s">
        <v>212</v>
      </c>
      <c r="K61" s="64">
        <v>36925</v>
      </c>
      <c r="N61" s="61" t="s">
        <v>225</v>
      </c>
      <c r="O61" s="61" t="s">
        <v>297</v>
      </c>
      <c r="P61" s="61">
        <v>5</v>
      </c>
      <c r="R61" s="61">
        <v>26</v>
      </c>
      <c r="S61" s="61">
        <v>6.9</v>
      </c>
      <c r="W61" s="61">
        <v>6.6</v>
      </c>
      <c r="X61" s="61">
        <v>6.8</v>
      </c>
      <c r="Y61" s="61">
        <v>6.6</v>
      </c>
      <c r="Z61" s="61">
        <v>6.65</v>
      </c>
    </row>
    <row r="62" spans="1:26" ht="12.75">
      <c r="A62" s="61" t="s">
        <v>391</v>
      </c>
      <c r="B62" s="61" t="s">
        <v>387</v>
      </c>
      <c r="C62" s="61" t="s">
        <v>495</v>
      </c>
      <c r="D62" s="62">
        <v>37137</v>
      </c>
      <c r="E62" s="63">
        <v>0.5520833333333334</v>
      </c>
      <c r="F62" s="61">
        <v>22</v>
      </c>
      <c r="G62" s="61" t="s">
        <v>284</v>
      </c>
      <c r="H62" s="65">
        <v>10</v>
      </c>
      <c r="I62" s="61" t="s">
        <v>280</v>
      </c>
      <c r="J62" s="61" t="s">
        <v>212</v>
      </c>
      <c r="K62" s="61">
        <v>2</v>
      </c>
      <c r="N62" s="61" t="s">
        <v>216</v>
      </c>
      <c r="O62" s="61" t="s">
        <v>297</v>
      </c>
      <c r="P62" s="61">
        <v>5</v>
      </c>
      <c r="R62" s="61">
        <v>21</v>
      </c>
      <c r="S62" s="61">
        <v>7</v>
      </c>
      <c r="W62" s="61">
        <v>8.8</v>
      </c>
      <c r="X62" s="61">
        <v>9</v>
      </c>
      <c r="Y62" s="61">
        <v>9</v>
      </c>
      <c r="Z62" s="61">
        <v>8.9</v>
      </c>
    </row>
    <row r="63" spans="1:26" ht="12.75">
      <c r="A63" s="61" t="s">
        <v>400</v>
      </c>
      <c r="B63" s="61" t="s">
        <v>401</v>
      </c>
      <c r="C63" s="61" t="s">
        <v>402</v>
      </c>
      <c r="D63" s="62">
        <v>36996</v>
      </c>
      <c r="E63" s="63">
        <v>0.5555555555555556</v>
      </c>
      <c r="F63" s="61">
        <v>10.9</v>
      </c>
      <c r="G63" s="61" t="s">
        <v>287</v>
      </c>
      <c r="H63" s="65" t="s">
        <v>292</v>
      </c>
      <c r="I63" s="61" t="s">
        <v>280</v>
      </c>
      <c r="J63" s="61" t="s">
        <v>212</v>
      </c>
      <c r="K63" s="61">
        <v>3</v>
      </c>
      <c r="P63" s="61">
        <v>10</v>
      </c>
      <c r="Q63" s="61">
        <v>1</v>
      </c>
      <c r="R63" s="61">
        <v>2.5</v>
      </c>
      <c r="S63" s="61">
        <v>6.5</v>
      </c>
      <c r="W63" s="61">
        <v>15.2</v>
      </c>
      <c r="X63" s="61">
        <v>14.8</v>
      </c>
      <c r="Z63" s="61">
        <v>15</v>
      </c>
    </row>
    <row r="64" spans="1:26" ht="12.75">
      <c r="A64" s="61" t="s">
        <v>400</v>
      </c>
      <c r="B64" s="61" t="s">
        <v>401</v>
      </c>
      <c r="C64" s="61" t="s">
        <v>402</v>
      </c>
      <c r="D64" s="62">
        <v>37017</v>
      </c>
      <c r="E64" s="63">
        <v>0.43125</v>
      </c>
      <c r="F64" s="61">
        <v>14</v>
      </c>
      <c r="G64" s="61" t="s">
        <v>378</v>
      </c>
      <c r="H64" s="65">
        <v>37179</v>
      </c>
      <c r="I64" s="61" t="s">
        <v>280</v>
      </c>
      <c r="J64" s="61" t="s">
        <v>212</v>
      </c>
      <c r="K64" s="61">
        <v>1</v>
      </c>
      <c r="O64" s="61" t="s">
        <v>297</v>
      </c>
      <c r="P64" s="61" t="s">
        <v>496</v>
      </c>
      <c r="Q64" s="61">
        <v>1</v>
      </c>
      <c r="R64" s="61">
        <v>9.9</v>
      </c>
      <c r="S64" s="61">
        <v>6.5</v>
      </c>
      <c r="W64" s="61">
        <v>12.1</v>
      </c>
      <c r="X64" s="61">
        <v>12.2</v>
      </c>
      <c r="Z64" s="61">
        <v>12.15</v>
      </c>
    </row>
    <row r="65" spans="1:26" ht="12.75">
      <c r="A65" s="61" t="s">
        <v>400</v>
      </c>
      <c r="B65" s="61" t="s">
        <v>401</v>
      </c>
      <c r="C65" s="61" t="s">
        <v>402</v>
      </c>
      <c r="D65" s="62">
        <v>37045</v>
      </c>
      <c r="W65" s="61">
        <v>10</v>
      </c>
      <c r="X65" s="61">
        <v>10.2</v>
      </c>
      <c r="Z65" s="61">
        <v>10.1</v>
      </c>
    </row>
    <row r="66" spans="1:26" ht="12.75">
      <c r="A66" s="61" t="s">
        <v>400</v>
      </c>
      <c r="B66" s="61" t="s">
        <v>401</v>
      </c>
      <c r="C66" s="61" t="s">
        <v>402</v>
      </c>
      <c r="D66" s="62">
        <v>37106</v>
      </c>
      <c r="E66" s="63">
        <v>0.5694444444444444</v>
      </c>
      <c r="F66" s="61">
        <v>29.7</v>
      </c>
      <c r="G66" s="61" t="s">
        <v>287</v>
      </c>
      <c r="H66" s="65" t="s">
        <v>292</v>
      </c>
      <c r="I66" s="61" t="s">
        <v>280</v>
      </c>
      <c r="J66" s="61" t="s">
        <v>212</v>
      </c>
      <c r="K66" s="61">
        <v>2</v>
      </c>
      <c r="O66" s="61" t="s">
        <v>286</v>
      </c>
      <c r="P66" s="61" t="s">
        <v>497</v>
      </c>
      <c r="R66" s="61">
        <v>25</v>
      </c>
      <c r="W66" s="61">
        <v>9.8</v>
      </c>
      <c r="X66" s="61">
        <v>9</v>
      </c>
      <c r="Y66" s="61">
        <v>10</v>
      </c>
      <c r="Z66" s="61">
        <v>9.9</v>
      </c>
    </row>
    <row r="67" spans="1:26" ht="12.75">
      <c r="A67" s="61" t="s">
        <v>400</v>
      </c>
      <c r="B67" s="61" t="s">
        <v>401</v>
      </c>
      <c r="C67" s="61" t="s">
        <v>409</v>
      </c>
      <c r="D67" s="62">
        <v>37136</v>
      </c>
      <c r="E67" s="63">
        <v>0.4777777777777778</v>
      </c>
      <c r="F67" s="61">
        <v>17.8</v>
      </c>
      <c r="G67" s="61" t="s">
        <v>378</v>
      </c>
      <c r="H67" s="65">
        <v>36988</v>
      </c>
      <c r="I67" s="61" t="s">
        <v>280</v>
      </c>
      <c r="J67" s="61" t="s">
        <v>212</v>
      </c>
      <c r="K67" s="61">
        <v>2</v>
      </c>
      <c r="O67" s="61" t="s">
        <v>297</v>
      </c>
      <c r="P67" s="61" t="s">
        <v>497</v>
      </c>
      <c r="Q67" s="61">
        <v>1</v>
      </c>
      <c r="R67" s="61">
        <v>22.7</v>
      </c>
      <c r="S67" s="61">
        <v>7</v>
      </c>
      <c r="W67" s="61">
        <v>8.8</v>
      </c>
      <c r="X67" s="61">
        <v>8.5</v>
      </c>
      <c r="Z67" s="61">
        <v>8.65</v>
      </c>
    </row>
    <row r="68" spans="1:26" ht="12.75">
      <c r="A68" s="61" t="s">
        <v>400</v>
      </c>
      <c r="B68" s="61" t="s">
        <v>401</v>
      </c>
      <c r="C68" s="61" t="s">
        <v>402</v>
      </c>
      <c r="D68" s="62">
        <v>37170</v>
      </c>
      <c r="E68" s="63">
        <v>0.44097222222222227</v>
      </c>
      <c r="F68" s="61">
        <v>18.3</v>
      </c>
      <c r="G68" s="61" t="s">
        <v>314</v>
      </c>
      <c r="H68" s="65">
        <v>37115</v>
      </c>
      <c r="I68" s="61" t="s">
        <v>300</v>
      </c>
      <c r="J68" s="61" t="s">
        <v>212</v>
      </c>
      <c r="K68" s="61">
        <v>1</v>
      </c>
      <c r="O68" s="61" t="s">
        <v>352</v>
      </c>
      <c r="P68" s="61" t="s">
        <v>496</v>
      </c>
      <c r="Q68" s="61">
        <v>1</v>
      </c>
      <c r="R68" s="61">
        <v>17.5</v>
      </c>
      <c r="S68" s="61">
        <v>6.5</v>
      </c>
      <c r="W68" s="61">
        <v>9.8</v>
      </c>
      <c r="X68" s="61">
        <v>9.6</v>
      </c>
      <c r="Z68" s="61">
        <v>9.7</v>
      </c>
    </row>
    <row r="69" spans="1:26" ht="12.75">
      <c r="A69" s="61" t="s">
        <v>250</v>
      </c>
      <c r="B69" s="61" t="s">
        <v>413</v>
      </c>
      <c r="C69" s="61" t="s">
        <v>414</v>
      </c>
      <c r="D69" s="62">
        <v>36995</v>
      </c>
      <c r="E69" s="63">
        <v>0.40277777777777773</v>
      </c>
      <c r="F69" s="61">
        <v>7.5</v>
      </c>
      <c r="G69" s="61" t="s">
        <v>314</v>
      </c>
      <c r="H69" s="65">
        <v>25</v>
      </c>
      <c r="I69" s="61" t="s">
        <v>300</v>
      </c>
      <c r="J69" s="61" t="s">
        <v>212</v>
      </c>
      <c r="K69" s="61">
        <v>2</v>
      </c>
      <c r="O69" s="61" t="s">
        <v>297</v>
      </c>
      <c r="P69" s="61">
        <v>0</v>
      </c>
      <c r="R69" s="61">
        <v>1.5</v>
      </c>
      <c r="S69" s="61">
        <v>6.5</v>
      </c>
      <c r="W69" s="61">
        <v>13.8</v>
      </c>
      <c r="X69" s="61">
        <v>14.2</v>
      </c>
      <c r="Y69" s="61">
        <v>14.2</v>
      </c>
      <c r="Z69" s="61">
        <v>14.2</v>
      </c>
    </row>
    <row r="70" spans="1:26" ht="12.75">
      <c r="A70" s="61" t="s">
        <v>250</v>
      </c>
      <c r="B70" s="61" t="s">
        <v>413</v>
      </c>
      <c r="C70" s="61" t="s">
        <v>498</v>
      </c>
      <c r="D70" s="62">
        <v>37016</v>
      </c>
      <c r="E70" s="63">
        <v>0.40277777777777773</v>
      </c>
      <c r="F70" s="61">
        <v>13.5</v>
      </c>
      <c r="G70" s="61" t="s">
        <v>314</v>
      </c>
      <c r="H70" s="65">
        <v>5</v>
      </c>
      <c r="I70" s="61" t="s">
        <v>300</v>
      </c>
      <c r="J70" s="61" t="s">
        <v>499</v>
      </c>
      <c r="K70" s="61">
        <v>1</v>
      </c>
      <c r="O70" s="61" t="s">
        <v>286</v>
      </c>
      <c r="P70" s="61">
        <v>5</v>
      </c>
      <c r="R70" s="61">
        <v>10.5</v>
      </c>
      <c r="S70" s="61">
        <v>6.5</v>
      </c>
      <c r="W70" s="61">
        <v>10.8</v>
      </c>
      <c r="X70" s="61">
        <v>10.8</v>
      </c>
      <c r="Z70" s="61">
        <v>10.8</v>
      </c>
    </row>
    <row r="71" spans="1:26" ht="12.75">
      <c r="A71" s="61" t="s">
        <v>250</v>
      </c>
      <c r="B71" s="61" t="s">
        <v>413</v>
      </c>
      <c r="C71" s="61" t="s">
        <v>424</v>
      </c>
      <c r="D71" s="62">
        <v>37079</v>
      </c>
      <c r="E71" s="63">
        <v>0.5104166666666666</v>
      </c>
      <c r="F71" s="61">
        <v>22</v>
      </c>
      <c r="G71" s="61" t="s">
        <v>284</v>
      </c>
      <c r="H71" s="65">
        <v>37115</v>
      </c>
      <c r="I71" s="61" t="s">
        <v>280</v>
      </c>
      <c r="J71" s="61" t="s">
        <v>469</v>
      </c>
      <c r="K71" s="61">
        <v>3</v>
      </c>
      <c r="O71" s="61" t="s">
        <v>297</v>
      </c>
      <c r="P71" s="61">
        <v>0</v>
      </c>
      <c r="R71" s="61">
        <v>21.5</v>
      </c>
      <c r="S71" s="61">
        <v>7</v>
      </c>
      <c r="W71" s="61">
        <v>7.5</v>
      </c>
      <c r="X71" s="61">
        <v>7.6</v>
      </c>
      <c r="Y71" s="61">
        <v>7.4</v>
      </c>
      <c r="Z71" s="61">
        <v>7.5</v>
      </c>
    </row>
    <row r="72" spans="1:27" ht="12.75">
      <c r="A72" s="61" t="s">
        <v>250</v>
      </c>
      <c r="B72" s="61" t="s">
        <v>413</v>
      </c>
      <c r="C72" s="61" t="s">
        <v>500</v>
      </c>
      <c r="D72" s="62">
        <v>37106</v>
      </c>
      <c r="E72" s="63">
        <v>0.4479166666666667</v>
      </c>
      <c r="F72" s="61">
        <v>31.5</v>
      </c>
      <c r="G72" s="61" t="s">
        <v>314</v>
      </c>
      <c r="H72" s="65">
        <v>6</v>
      </c>
      <c r="I72" s="61" t="s">
        <v>300</v>
      </c>
      <c r="J72" s="61" t="s">
        <v>212</v>
      </c>
      <c r="K72" s="61">
        <v>3</v>
      </c>
      <c r="O72" s="61" t="s">
        <v>297</v>
      </c>
      <c r="P72" s="61">
        <v>10</v>
      </c>
      <c r="Q72" s="61">
        <v>1.5</v>
      </c>
      <c r="R72" s="61">
        <v>28</v>
      </c>
      <c r="S72" s="61">
        <v>7.5</v>
      </c>
      <c r="W72" s="61">
        <v>7.8</v>
      </c>
      <c r="X72" s="61">
        <v>8.2</v>
      </c>
      <c r="Y72" s="61">
        <v>8</v>
      </c>
      <c r="Z72" s="61">
        <v>8</v>
      </c>
      <c r="AA72" s="61" t="s">
        <v>501</v>
      </c>
    </row>
    <row r="73" spans="1:26" ht="12.75">
      <c r="A73" s="61" t="s">
        <v>250</v>
      </c>
      <c r="B73" s="61" t="s">
        <v>413</v>
      </c>
      <c r="C73" s="61" t="s">
        <v>502</v>
      </c>
      <c r="D73" s="62">
        <v>37136</v>
      </c>
      <c r="E73" s="63">
        <v>0.5208333333333334</v>
      </c>
      <c r="F73" s="61">
        <v>18</v>
      </c>
      <c r="G73" s="61" t="s">
        <v>378</v>
      </c>
      <c r="H73" s="65" t="s">
        <v>292</v>
      </c>
      <c r="I73" s="61" t="s">
        <v>280</v>
      </c>
      <c r="J73" s="61" t="s">
        <v>212</v>
      </c>
      <c r="K73" s="61">
        <v>2</v>
      </c>
      <c r="O73" s="61" t="s">
        <v>286</v>
      </c>
      <c r="P73" s="61">
        <v>0</v>
      </c>
      <c r="R73" s="61">
        <v>23.5</v>
      </c>
      <c r="S73" s="61">
        <v>8.5</v>
      </c>
      <c r="W73" s="61">
        <v>9.4</v>
      </c>
      <c r="X73" s="61">
        <v>9.7</v>
      </c>
      <c r="Z73" s="61">
        <v>9.6</v>
      </c>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N93"/>
  <sheetViews>
    <sheetView zoomScalePageLayoutView="0" workbookViewId="0" topLeftCell="A1">
      <selection activeCell="A1" sqref="A1"/>
    </sheetView>
  </sheetViews>
  <sheetFormatPr defaultColWidth="9.140625" defaultRowHeight="12.75"/>
  <cols>
    <col min="1" max="16384" width="9.140625" style="61" customWidth="1"/>
  </cols>
  <sheetData>
    <row r="1" spans="1:40" ht="12.75">
      <c r="A1" s="61" t="s">
        <v>0</v>
      </c>
      <c r="B1" s="61" t="s">
        <v>257</v>
      </c>
      <c r="C1" s="61" t="s">
        <v>1</v>
      </c>
      <c r="D1" s="61" t="s">
        <v>2</v>
      </c>
      <c r="E1" s="61" t="s">
        <v>201</v>
      </c>
      <c r="F1" s="61" t="s">
        <v>434</v>
      </c>
      <c r="G1" s="61" t="s">
        <v>259</v>
      </c>
      <c r="H1" s="61" t="s">
        <v>503</v>
      </c>
      <c r="I1" s="61" t="s">
        <v>4</v>
      </c>
      <c r="J1" s="61" t="s">
        <v>203</v>
      </c>
      <c r="K1" s="61" t="s">
        <v>504</v>
      </c>
      <c r="L1" s="61" t="s">
        <v>505</v>
      </c>
      <c r="M1" s="61" t="s">
        <v>506</v>
      </c>
      <c r="N1" s="61" t="s">
        <v>507</v>
      </c>
      <c r="O1" s="61" t="s">
        <v>508</v>
      </c>
      <c r="P1" s="61" t="s">
        <v>509</v>
      </c>
      <c r="Q1" s="61" t="s">
        <v>510</v>
      </c>
      <c r="R1" s="61" t="s">
        <v>511</v>
      </c>
      <c r="S1" s="61" t="s">
        <v>512</v>
      </c>
      <c r="T1" s="61" t="s">
        <v>513</v>
      </c>
      <c r="U1" s="61" t="s">
        <v>514</v>
      </c>
      <c r="V1" s="61" t="s">
        <v>515</v>
      </c>
      <c r="W1" s="61" t="s">
        <v>516</v>
      </c>
      <c r="X1" s="61" t="s">
        <v>517</v>
      </c>
      <c r="Y1" s="61" t="s">
        <v>518</v>
      </c>
      <c r="Z1" s="61" t="s">
        <v>519</v>
      </c>
      <c r="AA1" s="61" t="s">
        <v>520</v>
      </c>
      <c r="AB1" s="61" t="s">
        <v>521</v>
      </c>
      <c r="AC1" s="61" t="s">
        <v>267</v>
      </c>
      <c r="AD1" s="61" t="s">
        <v>522</v>
      </c>
      <c r="AE1" s="61" t="s">
        <v>523</v>
      </c>
      <c r="AF1" s="61" t="s">
        <v>207</v>
      </c>
      <c r="AG1" s="61" t="s">
        <v>524</v>
      </c>
      <c r="AH1" s="61" t="s">
        <v>525</v>
      </c>
      <c r="AI1" s="61" t="s">
        <v>208</v>
      </c>
      <c r="AJ1" s="61" t="s">
        <v>526</v>
      </c>
      <c r="AK1" s="61" t="s">
        <v>39</v>
      </c>
      <c r="AL1" s="61" t="s">
        <v>40</v>
      </c>
      <c r="AM1" s="61" t="s">
        <v>527</v>
      </c>
      <c r="AN1" s="61" t="s">
        <v>10</v>
      </c>
    </row>
    <row r="2" spans="1:39" ht="12.75">
      <c r="A2" s="61" t="s">
        <v>459</v>
      </c>
      <c r="B2" s="61" t="s">
        <v>460</v>
      </c>
      <c r="C2" s="61" t="s">
        <v>528</v>
      </c>
      <c r="D2" s="62">
        <v>37362</v>
      </c>
      <c r="E2" s="63">
        <v>0.579861111111111</v>
      </c>
      <c r="F2" s="61">
        <v>15</v>
      </c>
      <c r="G2" s="61" t="s">
        <v>290</v>
      </c>
      <c r="H2" s="61">
        <v>1</v>
      </c>
      <c r="I2" s="61" t="s">
        <v>285</v>
      </c>
      <c r="J2" s="61" t="s">
        <v>212</v>
      </c>
      <c r="K2" s="61">
        <v>1</v>
      </c>
      <c r="L2" s="63">
        <v>0.7125</v>
      </c>
      <c r="M2" s="63">
        <v>0.4465277777777778</v>
      </c>
      <c r="N2" s="61" t="s">
        <v>211</v>
      </c>
      <c r="AB2" s="61" t="s">
        <v>529</v>
      </c>
      <c r="AC2" s="61">
        <v>10</v>
      </c>
      <c r="AE2" s="61">
        <v>10</v>
      </c>
      <c r="AJ2" s="61">
        <v>8.6</v>
      </c>
      <c r="AK2" s="61">
        <v>9.7</v>
      </c>
      <c r="AL2" s="61">
        <v>9.2</v>
      </c>
      <c r="AM2" s="61">
        <v>9.5</v>
      </c>
    </row>
    <row r="3" spans="1:40" ht="12.75">
      <c r="A3" s="61" t="s">
        <v>459</v>
      </c>
      <c r="B3" s="61" t="s">
        <v>460</v>
      </c>
      <c r="C3" s="61" t="s">
        <v>530</v>
      </c>
      <c r="D3" s="62">
        <v>37388</v>
      </c>
      <c r="E3" s="63">
        <v>0.7256944444444445</v>
      </c>
      <c r="F3" s="61">
        <v>10</v>
      </c>
      <c r="H3" s="61">
        <v>0</v>
      </c>
      <c r="I3" s="61" t="s">
        <v>300</v>
      </c>
      <c r="J3" s="61" t="s">
        <v>212</v>
      </c>
      <c r="K3" s="61">
        <v>1</v>
      </c>
      <c r="L3" s="63">
        <v>0.5888888888888889</v>
      </c>
      <c r="M3" s="63">
        <v>0.35833333333333334</v>
      </c>
      <c r="N3" s="61" t="s">
        <v>225</v>
      </c>
      <c r="O3" s="61" t="s">
        <v>286</v>
      </c>
      <c r="AC3" s="61">
        <v>15</v>
      </c>
      <c r="AE3" s="61">
        <v>14</v>
      </c>
      <c r="AF3" s="61">
        <v>6.5</v>
      </c>
      <c r="AJ3" s="61">
        <v>9.2</v>
      </c>
      <c r="AK3" s="61">
        <v>8.4</v>
      </c>
      <c r="AL3" s="61">
        <v>8.5</v>
      </c>
      <c r="AM3" s="61">
        <v>8.45</v>
      </c>
      <c r="AN3" s="61" t="s">
        <v>531</v>
      </c>
    </row>
    <row r="4" spans="1:39" ht="12.75">
      <c r="A4" s="61" t="s">
        <v>459</v>
      </c>
      <c r="B4" s="61" t="s">
        <v>460</v>
      </c>
      <c r="C4" s="61" t="s">
        <v>530</v>
      </c>
      <c r="D4" s="62">
        <v>37416</v>
      </c>
      <c r="E4" s="63">
        <v>0.5243055555555556</v>
      </c>
      <c r="F4" s="61">
        <v>26</v>
      </c>
      <c r="H4" s="61">
        <v>0</v>
      </c>
      <c r="I4" s="61" t="s">
        <v>280</v>
      </c>
      <c r="J4" s="61" t="s">
        <v>472</v>
      </c>
      <c r="K4" s="61">
        <v>1</v>
      </c>
      <c r="L4" s="63">
        <v>0.5611111111111111</v>
      </c>
      <c r="M4" s="63">
        <v>0.8104166666666667</v>
      </c>
      <c r="N4" s="61" t="s">
        <v>218</v>
      </c>
      <c r="O4" s="61" t="s">
        <v>286</v>
      </c>
      <c r="AB4" s="61" t="s">
        <v>532</v>
      </c>
      <c r="AC4" s="61">
        <v>5</v>
      </c>
      <c r="AE4" s="61">
        <v>17.5</v>
      </c>
      <c r="AF4" s="61">
        <v>7</v>
      </c>
      <c r="AJ4" s="61">
        <v>7.4</v>
      </c>
      <c r="AK4" s="61">
        <v>7.3</v>
      </c>
      <c r="AM4" s="61">
        <v>7.35</v>
      </c>
    </row>
    <row r="5" spans="1:39" ht="12.75">
      <c r="A5" s="61" t="s">
        <v>459</v>
      </c>
      <c r="B5" s="61" t="s">
        <v>460</v>
      </c>
      <c r="C5" s="61" t="s">
        <v>530</v>
      </c>
      <c r="D5" s="62">
        <v>37450</v>
      </c>
      <c r="E5" s="63">
        <v>0.5625</v>
      </c>
      <c r="F5" s="61">
        <v>29.5</v>
      </c>
      <c r="G5" s="61" t="s">
        <v>378</v>
      </c>
      <c r="H5" s="61">
        <v>5</v>
      </c>
      <c r="I5" s="61" t="s">
        <v>280</v>
      </c>
      <c r="J5" s="61" t="s">
        <v>212</v>
      </c>
      <c r="K5" s="61">
        <v>5</v>
      </c>
      <c r="L5" s="63">
        <v>0.6972222222222223</v>
      </c>
      <c r="M5" s="63">
        <v>0.44305555555555554</v>
      </c>
      <c r="N5" s="61" t="s">
        <v>211</v>
      </c>
      <c r="O5" s="61" t="s">
        <v>286</v>
      </c>
      <c r="AC5" s="61">
        <v>30</v>
      </c>
      <c r="AE5" s="61">
        <v>23</v>
      </c>
      <c r="AF5" s="61">
        <v>6.5</v>
      </c>
      <c r="AJ5" s="61">
        <v>6.6</v>
      </c>
      <c r="AK5" s="61">
        <v>6.7</v>
      </c>
      <c r="AM5" s="61">
        <v>6.65</v>
      </c>
    </row>
    <row r="6" spans="1:40" ht="12.75">
      <c r="A6" s="61" t="s">
        <v>459</v>
      </c>
      <c r="B6" s="61" t="s">
        <v>460</v>
      </c>
      <c r="C6" s="61" t="s">
        <v>530</v>
      </c>
      <c r="D6" s="62">
        <v>37479</v>
      </c>
      <c r="E6" s="63">
        <v>0.6805555555555555</v>
      </c>
      <c r="F6" s="61">
        <v>28</v>
      </c>
      <c r="G6" s="61" t="s">
        <v>533</v>
      </c>
      <c r="H6" s="61">
        <v>5</v>
      </c>
      <c r="I6" s="61" t="s">
        <v>280</v>
      </c>
      <c r="J6" s="61" t="s">
        <v>212</v>
      </c>
      <c r="K6" s="61">
        <v>7</v>
      </c>
      <c r="L6" s="63">
        <v>0.68125</v>
      </c>
      <c r="M6" s="63">
        <v>0.43472222222222223</v>
      </c>
      <c r="N6" s="61" t="s">
        <v>216</v>
      </c>
      <c r="O6" s="61" t="s">
        <v>286</v>
      </c>
      <c r="AC6" s="61">
        <v>15</v>
      </c>
      <c r="AE6" s="61">
        <v>24.5</v>
      </c>
      <c r="AF6" s="61">
        <v>7</v>
      </c>
      <c r="AJ6" s="61">
        <v>10</v>
      </c>
      <c r="AK6" s="61">
        <v>10.8</v>
      </c>
      <c r="AL6" s="61">
        <v>10</v>
      </c>
      <c r="AM6" s="61">
        <v>10</v>
      </c>
      <c r="AN6" s="61" t="s">
        <v>534</v>
      </c>
    </row>
    <row r="7" spans="1:39" ht="12.75">
      <c r="A7" s="61" t="s">
        <v>459</v>
      </c>
      <c r="B7" s="61" t="s">
        <v>460</v>
      </c>
      <c r="C7" s="61" t="s">
        <v>530</v>
      </c>
      <c r="D7" s="62">
        <v>37535</v>
      </c>
      <c r="E7" s="63">
        <v>0.5416666666666666</v>
      </c>
      <c r="F7" s="61">
        <v>14.5</v>
      </c>
      <c r="G7" s="61" t="s">
        <v>279</v>
      </c>
      <c r="H7" s="64">
        <v>39483</v>
      </c>
      <c r="I7" s="61" t="s">
        <v>280</v>
      </c>
      <c r="J7" s="61" t="s">
        <v>212</v>
      </c>
      <c r="K7" s="61">
        <v>1</v>
      </c>
      <c r="L7" s="63">
        <v>0.5777777777777778</v>
      </c>
      <c r="M7" s="63">
        <v>0.325</v>
      </c>
      <c r="N7" s="61" t="s">
        <v>218</v>
      </c>
      <c r="O7" s="61" t="s">
        <v>286</v>
      </c>
      <c r="AC7" s="61">
        <v>20</v>
      </c>
      <c r="AE7" s="61">
        <v>17.5</v>
      </c>
      <c r="AF7" s="61">
        <v>7</v>
      </c>
      <c r="AJ7" s="61">
        <v>8.9</v>
      </c>
      <c r="AK7" s="61">
        <v>9</v>
      </c>
      <c r="AM7" s="61">
        <v>8.95</v>
      </c>
    </row>
    <row r="8" spans="1:3" ht="12.75">
      <c r="A8" s="61" t="s">
        <v>459</v>
      </c>
      <c r="B8" s="61" t="s">
        <v>460</v>
      </c>
      <c r="C8" s="61" t="s">
        <v>530</v>
      </c>
    </row>
    <row r="9" spans="1:39" ht="12.75">
      <c r="A9" s="61" t="s">
        <v>535</v>
      </c>
      <c r="B9" s="61" t="s">
        <v>381</v>
      </c>
      <c r="C9" s="61" t="s">
        <v>348</v>
      </c>
      <c r="D9" s="62">
        <v>37359</v>
      </c>
      <c r="E9" s="63">
        <v>0.46875</v>
      </c>
      <c r="F9" s="61">
        <v>19.8</v>
      </c>
      <c r="G9" s="61" t="s">
        <v>290</v>
      </c>
      <c r="H9" s="64">
        <v>39512</v>
      </c>
      <c r="I9" s="61" t="s">
        <v>300</v>
      </c>
      <c r="J9" s="61" t="s">
        <v>212</v>
      </c>
      <c r="K9" s="61">
        <v>5</v>
      </c>
      <c r="L9" s="63">
        <v>0.63125</v>
      </c>
      <c r="M9" s="63">
        <v>0.37916666666666665</v>
      </c>
      <c r="N9" s="61" t="s">
        <v>211</v>
      </c>
      <c r="O9" s="61" t="s">
        <v>297</v>
      </c>
      <c r="AC9" s="61">
        <v>10</v>
      </c>
      <c r="AE9" s="61">
        <v>12</v>
      </c>
      <c r="AF9" s="61">
        <v>6.8</v>
      </c>
      <c r="AJ9" s="61">
        <v>9.3</v>
      </c>
      <c r="AK9" s="61">
        <v>9.6</v>
      </c>
      <c r="AM9" s="61">
        <v>9.5</v>
      </c>
    </row>
    <row r="10" spans="1:39" ht="12.75">
      <c r="A10" s="61" t="s">
        <v>535</v>
      </c>
      <c r="B10" s="61" t="s">
        <v>381</v>
      </c>
      <c r="C10" s="61" t="s">
        <v>536</v>
      </c>
      <c r="D10" s="62">
        <v>37388</v>
      </c>
      <c r="E10" s="63">
        <v>0.625</v>
      </c>
      <c r="G10" s="61" t="s">
        <v>279</v>
      </c>
      <c r="H10" s="64">
        <v>39450</v>
      </c>
      <c r="I10" s="61" t="s">
        <v>300</v>
      </c>
      <c r="J10" s="61" t="s">
        <v>212</v>
      </c>
      <c r="K10" s="61">
        <v>1</v>
      </c>
      <c r="L10" s="63">
        <v>0.15486111111111112</v>
      </c>
      <c r="M10" s="63">
        <v>0.41875</v>
      </c>
      <c r="N10" s="61" t="s">
        <v>214</v>
      </c>
      <c r="O10" s="61" t="s">
        <v>286</v>
      </c>
      <c r="AB10" s="61" t="s">
        <v>537</v>
      </c>
      <c r="AC10" s="61">
        <v>5</v>
      </c>
      <c r="AD10" s="61">
        <v>1</v>
      </c>
      <c r="AE10" s="61">
        <v>12.5</v>
      </c>
      <c r="AF10" s="61">
        <v>6.5</v>
      </c>
      <c r="AJ10" s="61">
        <v>5.8</v>
      </c>
      <c r="AK10" s="61">
        <v>5.4</v>
      </c>
      <c r="AL10" s="61">
        <v>5.6</v>
      </c>
      <c r="AM10" s="61">
        <v>5.6</v>
      </c>
    </row>
    <row r="11" spans="1:39" ht="12.75">
      <c r="A11" s="61" t="s">
        <v>535</v>
      </c>
      <c r="B11" s="61" t="s">
        <v>381</v>
      </c>
      <c r="C11" s="61" t="s">
        <v>458</v>
      </c>
      <c r="D11" s="62">
        <v>37417</v>
      </c>
      <c r="E11" s="63">
        <v>0.4791666666666667</v>
      </c>
      <c r="F11" s="61">
        <v>22.5</v>
      </c>
      <c r="G11" s="61" t="s">
        <v>314</v>
      </c>
      <c r="H11" s="61">
        <v>10</v>
      </c>
      <c r="I11" s="61" t="s">
        <v>280</v>
      </c>
      <c r="J11" s="61" t="s">
        <v>212</v>
      </c>
      <c r="K11" s="61">
        <v>3</v>
      </c>
      <c r="N11" s="61" t="s">
        <v>218</v>
      </c>
      <c r="O11" s="61" t="s">
        <v>352</v>
      </c>
      <c r="AC11" s="61">
        <v>15</v>
      </c>
      <c r="AD11" s="61">
        <v>1</v>
      </c>
      <c r="AE11" s="61">
        <v>18.8</v>
      </c>
      <c r="AF11" s="61">
        <v>6.8</v>
      </c>
      <c r="AJ11" s="61">
        <v>6.9</v>
      </c>
      <c r="AK11" s="61">
        <v>6.8</v>
      </c>
      <c r="AM11" s="61">
        <v>6.9</v>
      </c>
    </row>
    <row r="12" spans="1:39" ht="12.75">
      <c r="A12" s="61" t="s">
        <v>535</v>
      </c>
      <c r="B12" s="61" t="s">
        <v>381</v>
      </c>
      <c r="C12" s="61" t="s">
        <v>536</v>
      </c>
      <c r="D12" s="62">
        <v>37452</v>
      </c>
      <c r="E12" s="63">
        <v>0.4583333333333333</v>
      </c>
      <c r="F12" s="61">
        <v>23</v>
      </c>
      <c r="G12" s="61" t="s">
        <v>284</v>
      </c>
      <c r="H12" s="64">
        <v>39512</v>
      </c>
      <c r="I12" s="61" t="s">
        <v>285</v>
      </c>
      <c r="J12" s="61" t="s">
        <v>212</v>
      </c>
      <c r="K12" s="61">
        <v>5</v>
      </c>
      <c r="N12" s="61" t="s">
        <v>225</v>
      </c>
      <c r="O12" s="61" t="s">
        <v>297</v>
      </c>
      <c r="U12" s="61" t="s">
        <v>538</v>
      </c>
      <c r="AB12" s="61" t="s">
        <v>539</v>
      </c>
      <c r="AC12" s="61">
        <v>20</v>
      </c>
      <c r="AE12" s="61">
        <v>24.5</v>
      </c>
      <c r="AF12" s="61">
        <v>6.5</v>
      </c>
      <c r="AJ12" s="61">
        <v>6.4</v>
      </c>
      <c r="AK12" s="61">
        <v>6.2</v>
      </c>
      <c r="AM12" s="61">
        <v>6.3</v>
      </c>
    </row>
    <row r="13" spans="1:39" ht="12.75">
      <c r="A13" s="61" t="s">
        <v>535</v>
      </c>
      <c r="B13" s="61" t="s">
        <v>381</v>
      </c>
      <c r="C13" s="61" t="s">
        <v>458</v>
      </c>
      <c r="D13" s="62">
        <v>37511</v>
      </c>
      <c r="E13" s="63">
        <v>0.46597222222222223</v>
      </c>
      <c r="F13" s="61">
        <v>17.5</v>
      </c>
      <c r="G13" s="61" t="s">
        <v>314</v>
      </c>
      <c r="H13" s="61">
        <v>10</v>
      </c>
      <c r="I13" s="61" t="s">
        <v>280</v>
      </c>
      <c r="J13" s="61" t="s">
        <v>480</v>
      </c>
      <c r="K13" s="61">
        <v>1</v>
      </c>
      <c r="N13" s="61" t="s">
        <v>214</v>
      </c>
      <c r="O13" s="61" t="s">
        <v>297</v>
      </c>
      <c r="AC13" s="61">
        <v>25</v>
      </c>
      <c r="AE13" s="61">
        <v>20</v>
      </c>
      <c r="AF13" s="61">
        <v>7</v>
      </c>
      <c r="AJ13" s="61">
        <v>6.8</v>
      </c>
      <c r="AK13" s="61">
        <v>6.5</v>
      </c>
      <c r="AM13" s="61">
        <v>6.65</v>
      </c>
    </row>
    <row r="14" spans="1:39" ht="12.75">
      <c r="A14" s="61" t="s">
        <v>535</v>
      </c>
      <c r="B14" s="61" t="s">
        <v>381</v>
      </c>
      <c r="C14" s="61" t="s">
        <v>458</v>
      </c>
      <c r="D14" s="62">
        <v>37536</v>
      </c>
      <c r="E14" s="63">
        <v>0.3958333333333333</v>
      </c>
      <c r="F14" s="61">
        <v>15.5</v>
      </c>
      <c r="H14" s="61">
        <v>0</v>
      </c>
      <c r="I14" s="61" t="s">
        <v>300</v>
      </c>
      <c r="J14" s="61" t="s">
        <v>212</v>
      </c>
      <c r="K14" s="61">
        <v>1</v>
      </c>
      <c r="N14" s="61" t="s">
        <v>227</v>
      </c>
      <c r="O14" s="61" t="s">
        <v>286</v>
      </c>
      <c r="AC14" s="61">
        <v>10</v>
      </c>
      <c r="AE14" s="61">
        <v>16</v>
      </c>
      <c r="AF14" s="61">
        <v>7</v>
      </c>
      <c r="AJ14" s="61">
        <v>7.9</v>
      </c>
      <c r="AK14" s="61">
        <v>8</v>
      </c>
      <c r="AM14" s="61">
        <v>7.95</v>
      </c>
    </row>
    <row r="15" spans="1:3" ht="12.75">
      <c r="A15" s="61" t="s">
        <v>535</v>
      </c>
      <c r="B15" s="61" t="s">
        <v>381</v>
      </c>
      <c r="C15" s="61" t="s">
        <v>536</v>
      </c>
    </row>
    <row r="16" spans="1:39" ht="12.75">
      <c r="A16" s="61" t="s">
        <v>293</v>
      </c>
      <c r="B16" s="61" t="s">
        <v>294</v>
      </c>
      <c r="C16" s="61" t="s">
        <v>26</v>
      </c>
      <c r="D16" s="62">
        <v>37356</v>
      </c>
      <c r="E16" s="63">
        <v>0.6770833333333334</v>
      </c>
      <c r="F16" s="61">
        <v>9</v>
      </c>
      <c r="G16" s="61" t="s">
        <v>540</v>
      </c>
      <c r="H16" s="61">
        <v>5</v>
      </c>
      <c r="I16" s="61" t="s">
        <v>280</v>
      </c>
      <c r="J16" s="61" t="s">
        <v>212</v>
      </c>
      <c r="K16" s="61">
        <v>1</v>
      </c>
      <c r="U16" s="61" t="s">
        <v>538</v>
      </c>
      <c r="AB16" s="61" t="s">
        <v>541</v>
      </c>
      <c r="AC16" s="61">
        <v>2.5</v>
      </c>
      <c r="AD16" s="61">
        <v>1.5</v>
      </c>
      <c r="AE16" s="61">
        <v>9.2</v>
      </c>
      <c r="AF16" s="61">
        <v>6.1</v>
      </c>
      <c r="AJ16" s="61">
        <v>12.2</v>
      </c>
      <c r="AK16" s="61">
        <v>12.3</v>
      </c>
      <c r="AM16" s="61">
        <v>12.25</v>
      </c>
    </row>
    <row r="17" spans="1:39" ht="12.75">
      <c r="A17" s="61" t="s">
        <v>293</v>
      </c>
      <c r="B17" s="61" t="s">
        <v>294</v>
      </c>
      <c r="C17" s="61" t="s">
        <v>26</v>
      </c>
      <c r="D17" s="62">
        <v>37388</v>
      </c>
      <c r="E17" s="63">
        <v>0.71875</v>
      </c>
      <c r="F17" s="61">
        <v>8.5</v>
      </c>
      <c r="H17" s="61">
        <v>0</v>
      </c>
      <c r="I17" s="61" t="s">
        <v>396</v>
      </c>
      <c r="J17" s="61" t="s">
        <v>212</v>
      </c>
      <c r="K17" s="61">
        <v>1</v>
      </c>
      <c r="O17" s="61" t="s">
        <v>286</v>
      </c>
      <c r="AB17" s="61" t="s">
        <v>542</v>
      </c>
      <c r="AC17" s="61">
        <v>2.5</v>
      </c>
      <c r="AD17" s="61">
        <v>1.5</v>
      </c>
      <c r="AE17" s="61">
        <v>13.5</v>
      </c>
      <c r="AF17" s="61">
        <v>6.5</v>
      </c>
      <c r="AJ17" s="61">
        <v>10.9</v>
      </c>
      <c r="AK17" s="61">
        <v>11.3</v>
      </c>
      <c r="AM17" s="61">
        <v>11.1</v>
      </c>
    </row>
    <row r="18" spans="1:39" ht="12.75">
      <c r="A18" s="61" t="s">
        <v>293</v>
      </c>
      <c r="B18" s="61" t="s">
        <v>294</v>
      </c>
      <c r="C18" s="61" t="s">
        <v>26</v>
      </c>
      <c r="D18" s="62">
        <v>37415</v>
      </c>
      <c r="E18" s="63">
        <v>0.6041666666666666</v>
      </c>
      <c r="G18" s="61" t="s">
        <v>279</v>
      </c>
      <c r="H18" s="64">
        <v>39578</v>
      </c>
      <c r="I18" s="61" t="s">
        <v>280</v>
      </c>
      <c r="J18" s="61" t="s">
        <v>212</v>
      </c>
      <c r="K18" s="61">
        <v>2</v>
      </c>
      <c r="O18" s="61" t="s">
        <v>286</v>
      </c>
      <c r="AB18" s="61" t="s">
        <v>543</v>
      </c>
      <c r="AC18" s="61">
        <v>5</v>
      </c>
      <c r="AD18" s="61">
        <v>1</v>
      </c>
      <c r="AE18" s="61">
        <v>17</v>
      </c>
      <c r="AF18" s="61">
        <v>6.25</v>
      </c>
      <c r="AJ18" s="61">
        <v>7.4</v>
      </c>
      <c r="AK18" s="61">
        <v>6.8</v>
      </c>
      <c r="AM18" s="61">
        <v>7.1</v>
      </c>
    </row>
    <row r="19" spans="1:39" ht="12.75">
      <c r="A19" s="61" t="s">
        <v>293</v>
      </c>
      <c r="B19" s="61" t="s">
        <v>294</v>
      </c>
      <c r="C19" s="61" t="s">
        <v>26</v>
      </c>
      <c r="D19" s="62">
        <v>37450</v>
      </c>
      <c r="E19" s="63">
        <v>0.6458333333333334</v>
      </c>
      <c r="F19" s="61">
        <v>25</v>
      </c>
      <c r="G19" s="61" t="s">
        <v>544</v>
      </c>
      <c r="H19" s="64">
        <v>39578</v>
      </c>
      <c r="I19" s="61" t="s">
        <v>280</v>
      </c>
      <c r="J19" s="61" t="s">
        <v>212</v>
      </c>
      <c r="K19" s="61">
        <v>3</v>
      </c>
      <c r="O19" s="61" t="s">
        <v>297</v>
      </c>
      <c r="AB19" s="61" t="s">
        <v>545</v>
      </c>
      <c r="AC19" s="61">
        <v>5</v>
      </c>
      <c r="AD19" s="61">
        <v>1.5</v>
      </c>
      <c r="AE19" s="61">
        <v>26.5</v>
      </c>
      <c r="AF19" s="61">
        <v>6.5</v>
      </c>
      <c r="AJ19" s="61">
        <v>6.2</v>
      </c>
      <c r="AK19" s="61">
        <v>6.2</v>
      </c>
      <c r="AM19" s="61">
        <v>6.2</v>
      </c>
    </row>
    <row r="20" spans="1:39" ht="12.75">
      <c r="A20" s="61" t="s">
        <v>293</v>
      </c>
      <c r="B20" s="61" t="s">
        <v>294</v>
      </c>
      <c r="C20" s="61" t="s">
        <v>26</v>
      </c>
      <c r="D20" s="62">
        <v>37480</v>
      </c>
      <c r="E20" s="63">
        <v>0.7708333333333334</v>
      </c>
      <c r="F20" s="61">
        <v>24.5</v>
      </c>
      <c r="H20" s="61">
        <v>0</v>
      </c>
      <c r="I20" s="61" t="s">
        <v>280</v>
      </c>
      <c r="J20" s="61" t="s">
        <v>212</v>
      </c>
      <c r="K20" s="61">
        <v>3</v>
      </c>
      <c r="AB20" s="61" t="s">
        <v>546</v>
      </c>
      <c r="AC20" s="61">
        <v>2.5</v>
      </c>
      <c r="AD20" s="61">
        <v>1.5</v>
      </c>
      <c r="AE20" s="61">
        <v>27.5</v>
      </c>
      <c r="AF20" s="61">
        <v>6.6</v>
      </c>
      <c r="AJ20" s="61">
        <v>7.4</v>
      </c>
      <c r="AK20" s="61">
        <v>7.5</v>
      </c>
      <c r="AM20" s="61">
        <v>7.45</v>
      </c>
    </row>
    <row r="21" spans="1:39" ht="12.75">
      <c r="A21" s="61" t="s">
        <v>293</v>
      </c>
      <c r="B21" s="61" t="s">
        <v>294</v>
      </c>
      <c r="C21" s="61" t="s">
        <v>26</v>
      </c>
      <c r="D21" s="62">
        <v>37508</v>
      </c>
      <c r="E21" s="63">
        <v>0.6875</v>
      </c>
      <c r="F21" s="61">
        <v>22.5</v>
      </c>
      <c r="G21" s="61" t="s">
        <v>378</v>
      </c>
      <c r="H21" s="64">
        <v>39578</v>
      </c>
      <c r="I21" s="61" t="s">
        <v>280</v>
      </c>
      <c r="J21" s="61" t="s">
        <v>212</v>
      </c>
      <c r="K21" s="61" t="s">
        <v>547</v>
      </c>
      <c r="W21" s="61" t="s">
        <v>538</v>
      </c>
      <c r="AB21" s="61" t="s">
        <v>548</v>
      </c>
      <c r="AC21" s="61">
        <v>4</v>
      </c>
      <c r="AD21" s="61">
        <v>1</v>
      </c>
      <c r="AE21" s="61">
        <v>24.5</v>
      </c>
      <c r="AF21" s="61">
        <v>6.5</v>
      </c>
      <c r="AJ21" s="61">
        <v>7.9</v>
      </c>
      <c r="AK21" s="61">
        <v>9.4</v>
      </c>
      <c r="AL21" s="61">
        <v>9.1</v>
      </c>
      <c r="AM21" s="61">
        <v>9.25</v>
      </c>
    </row>
    <row r="22" spans="1:39" ht="12.75">
      <c r="A22" s="61" t="s">
        <v>293</v>
      </c>
      <c r="B22" s="61" t="s">
        <v>294</v>
      </c>
      <c r="C22" s="61" t="s">
        <v>26</v>
      </c>
      <c r="D22" s="62">
        <v>37535</v>
      </c>
      <c r="E22" s="63">
        <v>0.6666666666666666</v>
      </c>
      <c r="F22" s="61">
        <v>16</v>
      </c>
      <c r="G22" s="61" t="s">
        <v>465</v>
      </c>
      <c r="H22" s="61">
        <v>5</v>
      </c>
      <c r="I22" s="61" t="s">
        <v>280</v>
      </c>
      <c r="J22" s="61" t="s">
        <v>212</v>
      </c>
      <c r="K22" s="61">
        <v>2</v>
      </c>
      <c r="O22" s="61" t="s">
        <v>297</v>
      </c>
      <c r="AC22" s="61">
        <v>2.5</v>
      </c>
      <c r="AD22" s="61">
        <v>1.5</v>
      </c>
      <c r="AE22" s="61">
        <v>17.5</v>
      </c>
      <c r="AF22" s="61">
        <v>6.5</v>
      </c>
      <c r="AJ22" s="61">
        <v>7.6</v>
      </c>
      <c r="AK22" s="61">
        <v>7.8</v>
      </c>
      <c r="AM22" s="61">
        <v>7.7</v>
      </c>
    </row>
    <row r="23" spans="1:40" ht="12.75">
      <c r="A23" s="61" t="s">
        <v>303</v>
      </c>
      <c r="B23" s="61" t="s">
        <v>304</v>
      </c>
      <c r="C23" s="61" t="s">
        <v>305</v>
      </c>
      <c r="D23" s="62">
        <v>37359</v>
      </c>
      <c r="E23" s="63">
        <v>0.53125</v>
      </c>
      <c r="F23" s="61">
        <v>22</v>
      </c>
      <c r="G23" s="61" t="s">
        <v>290</v>
      </c>
      <c r="H23" s="61">
        <v>5</v>
      </c>
      <c r="I23" s="61" t="s">
        <v>300</v>
      </c>
      <c r="J23" s="61" t="s">
        <v>212</v>
      </c>
      <c r="K23" s="61">
        <v>3</v>
      </c>
      <c r="L23" s="63">
        <v>0.6458333333333334</v>
      </c>
      <c r="M23" s="63">
        <v>0.3958333333333333</v>
      </c>
      <c r="N23" s="61" t="s">
        <v>227</v>
      </c>
      <c r="O23" s="61" t="s">
        <v>297</v>
      </c>
      <c r="AB23" s="61" t="s">
        <v>549</v>
      </c>
      <c r="AD23" s="61">
        <v>1</v>
      </c>
      <c r="AE23" s="61">
        <v>13.5</v>
      </c>
      <c r="AF23" s="61">
        <v>6.5</v>
      </c>
      <c r="AJ23" s="61">
        <v>11.3</v>
      </c>
      <c r="AK23" s="61">
        <v>10.7</v>
      </c>
      <c r="AL23" s="61">
        <v>10.7</v>
      </c>
      <c r="AM23" s="61">
        <v>10.7</v>
      </c>
      <c r="AN23" s="61" t="s">
        <v>550</v>
      </c>
    </row>
    <row r="24" spans="1:39" ht="12.75">
      <c r="A24" s="61" t="s">
        <v>303</v>
      </c>
      <c r="B24" s="61" t="s">
        <v>304</v>
      </c>
      <c r="C24" s="61" t="s">
        <v>305</v>
      </c>
      <c r="D24" s="62">
        <v>37386</v>
      </c>
      <c r="E24" s="63">
        <v>0.5555555555555556</v>
      </c>
      <c r="F24" s="61">
        <v>19</v>
      </c>
      <c r="G24" s="61" t="s">
        <v>284</v>
      </c>
      <c r="H24" s="61">
        <v>5</v>
      </c>
      <c r="I24" s="61" t="s">
        <v>285</v>
      </c>
      <c r="J24" s="61" t="s">
        <v>472</v>
      </c>
      <c r="K24" s="61">
        <v>1</v>
      </c>
      <c r="L24" s="63">
        <v>0.5833333333333334</v>
      </c>
      <c r="M24" s="63">
        <v>0.3333333333333333</v>
      </c>
      <c r="N24" s="61" t="s">
        <v>218</v>
      </c>
      <c r="O24" s="61" t="s">
        <v>286</v>
      </c>
      <c r="P24" s="61" t="s">
        <v>551</v>
      </c>
      <c r="Y24" s="61" t="s">
        <v>551</v>
      </c>
      <c r="AB24" s="61" t="s">
        <v>552</v>
      </c>
      <c r="AC24" s="61">
        <v>2</v>
      </c>
      <c r="AD24" s="61">
        <v>1</v>
      </c>
      <c r="AE24" s="61">
        <v>18</v>
      </c>
      <c r="AF24" s="61">
        <v>7</v>
      </c>
      <c r="AJ24" s="61">
        <v>9.6</v>
      </c>
      <c r="AK24" s="61">
        <v>9.7</v>
      </c>
      <c r="AM24" s="61">
        <v>9.7</v>
      </c>
    </row>
    <row r="25" spans="1:39" ht="12.75">
      <c r="A25" s="61" t="s">
        <v>303</v>
      </c>
      <c r="B25" s="61" t="s">
        <v>304</v>
      </c>
      <c r="C25" s="61" t="s">
        <v>305</v>
      </c>
      <c r="D25" s="62">
        <v>37415</v>
      </c>
      <c r="E25" s="63">
        <v>0.5277777777777778</v>
      </c>
      <c r="F25" s="61">
        <v>20</v>
      </c>
      <c r="G25" s="61" t="s">
        <v>290</v>
      </c>
      <c r="H25" s="61">
        <v>5</v>
      </c>
      <c r="I25" s="61" t="s">
        <v>280</v>
      </c>
      <c r="J25" s="61" t="s">
        <v>212</v>
      </c>
      <c r="K25" s="61">
        <v>1</v>
      </c>
      <c r="L25" s="63">
        <v>0.5625</v>
      </c>
      <c r="M25" s="63">
        <v>0.8125</v>
      </c>
      <c r="N25" s="61" t="s">
        <v>211</v>
      </c>
      <c r="O25" s="61" t="s">
        <v>286</v>
      </c>
      <c r="AB25" s="61" t="s">
        <v>553</v>
      </c>
      <c r="AC25" s="61">
        <v>2.5</v>
      </c>
      <c r="AD25" s="61">
        <v>1</v>
      </c>
      <c r="AE25" s="61">
        <v>18</v>
      </c>
      <c r="AF25" s="61">
        <v>7</v>
      </c>
      <c r="AJ25" s="61">
        <v>9.7</v>
      </c>
      <c r="AK25" s="61">
        <v>9.4</v>
      </c>
      <c r="AM25" s="61">
        <v>9.55</v>
      </c>
    </row>
    <row r="26" spans="1:39" ht="12.75">
      <c r="A26" s="61" t="s">
        <v>303</v>
      </c>
      <c r="B26" s="61" t="s">
        <v>304</v>
      </c>
      <c r="C26" s="61" t="s">
        <v>305</v>
      </c>
      <c r="D26" s="62">
        <v>37450</v>
      </c>
      <c r="E26" s="63">
        <v>0.5715277777777777</v>
      </c>
      <c r="F26" s="61">
        <v>25</v>
      </c>
      <c r="G26" s="61" t="s">
        <v>290</v>
      </c>
      <c r="H26" s="61">
        <v>10</v>
      </c>
      <c r="I26" s="61" t="s">
        <v>280</v>
      </c>
      <c r="J26" s="61" t="s">
        <v>212</v>
      </c>
      <c r="K26" s="61">
        <v>3</v>
      </c>
      <c r="L26" s="63">
        <v>0.22916666666666666</v>
      </c>
      <c r="M26" s="63">
        <v>0.4791666666666667</v>
      </c>
      <c r="N26" s="61" t="s">
        <v>227</v>
      </c>
      <c r="O26" s="61" t="s">
        <v>224</v>
      </c>
      <c r="Y26" s="61" t="s">
        <v>538</v>
      </c>
      <c r="AB26" s="61" t="s">
        <v>554</v>
      </c>
      <c r="AC26" s="61">
        <v>2.5</v>
      </c>
      <c r="AD26" s="61">
        <v>1</v>
      </c>
      <c r="AE26" s="61">
        <v>25</v>
      </c>
      <c r="AF26" s="61">
        <v>7</v>
      </c>
      <c r="AJ26" s="61">
        <v>8.8</v>
      </c>
      <c r="AK26" s="61">
        <v>9.1</v>
      </c>
      <c r="AM26" s="61">
        <v>8.95</v>
      </c>
    </row>
    <row r="27" spans="1:39" ht="12.75">
      <c r="A27" s="61" t="s">
        <v>303</v>
      </c>
      <c r="B27" s="61" t="s">
        <v>304</v>
      </c>
      <c r="C27" s="61" t="s">
        <v>305</v>
      </c>
      <c r="D27" s="62">
        <v>37505</v>
      </c>
      <c r="E27" s="63">
        <v>0.5972222222222222</v>
      </c>
      <c r="F27" s="61">
        <v>24</v>
      </c>
      <c r="G27" s="61" t="s">
        <v>314</v>
      </c>
      <c r="H27" s="61">
        <v>5</v>
      </c>
      <c r="I27" s="61" t="s">
        <v>280</v>
      </c>
      <c r="J27" s="61" t="s">
        <v>212</v>
      </c>
      <c r="K27" s="61">
        <v>2</v>
      </c>
      <c r="L27" s="63">
        <v>0.5833333333333334</v>
      </c>
      <c r="M27" s="63">
        <v>0.9166666666666666</v>
      </c>
      <c r="N27" s="61" t="s">
        <v>216</v>
      </c>
      <c r="O27" s="61" t="s">
        <v>286</v>
      </c>
      <c r="AB27" s="61" t="s">
        <v>555</v>
      </c>
      <c r="AC27" s="61">
        <v>25</v>
      </c>
      <c r="AD27" s="61">
        <v>1</v>
      </c>
      <c r="AE27" s="61">
        <v>20</v>
      </c>
      <c r="AF27" s="61">
        <v>7</v>
      </c>
      <c r="AJ27" s="61">
        <v>8.4</v>
      </c>
      <c r="AK27" s="61">
        <v>8.3</v>
      </c>
      <c r="AM27" s="61">
        <v>8.35</v>
      </c>
    </row>
    <row r="28" spans="1:39" ht="12.75">
      <c r="A28" s="61" t="s">
        <v>303</v>
      </c>
      <c r="B28" s="61" t="s">
        <v>304</v>
      </c>
      <c r="C28" s="61" t="s">
        <v>305</v>
      </c>
      <c r="D28" s="62">
        <v>37534</v>
      </c>
      <c r="E28" s="63">
        <v>0.6006944444444444</v>
      </c>
      <c r="F28" s="61">
        <v>21</v>
      </c>
      <c r="G28" s="61" t="s">
        <v>314</v>
      </c>
      <c r="H28" s="61">
        <v>20</v>
      </c>
      <c r="I28" s="61" t="s">
        <v>280</v>
      </c>
      <c r="J28" s="61" t="s">
        <v>469</v>
      </c>
      <c r="K28" s="61">
        <v>1</v>
      </c>
      <c r="L28" s="63">
        <v>0.6041666666666666</v>
      </c>
      <c r="M28" s="63">
        <v>0.8541666666666666</v>
      </c>
      <c r="N28" s="61" t="s">
        <v>218</v>
      </c>
      <c r="O28" s="61" t="s">
        <v>286</v>
      </c>
      <c r="AB28" s="61" t="s">
        <v>556</v>
      </c>
      <c r="AC28" s="61">
        <v>10</v>
      </c>
      <c r="AD28" s="61">
        <v>1</v>
      </c>
      <c r="AE28" s="61">
        <v>22.5</v>
      </c>
      <c r="AF28" s="61">
        <v>6.8</v>
      </c>
      <c r="AJ28" s="61">
        <v>8.6</v>
      </c>
      <c r="AK28" s="61">
        <v>9</v>
      </c>
      <c r="AM28" s="61">
        <v>8.8</v>
      </c>
    </row>
    <row r="29" spans="1:3" ht="12.75">
      <c r="A29" s="61" t="s">
        <v>303</v>
      </c>
      <c r="B29" s="61" t="s">
        <v>304</v>
      </c>
      <c r="C29" s="61" t="s">
        <v>305</v>
      </c>
    </row>
    <row r="30" spans="1:39" ht="12.75">
      <c r="A30" s="61" t="s">
        <v>319</v>
      </c>
      <c r="B30" s="61" t="s">
        <v>320</v>
      </c>
      <c r="C30" s="61" t="s">
        <v>305</v>
      </c>
      <c r="D30" s="62">
        <v>37359</v>
      </c>
      <c r="E30" s="63">
        <v>0.4583333333333333</v>
      </c>
      <c r="F30" s="61">
        <v>15</v>
      </c>
      <c r="G30" s="61" t="s">
        <v>290</v>
      </c>
      <c r="H30" s="61">
        <v>5</v>
      </c>
      <c r="I30" s="61" t="s">
        <v>300</v>
      </c>
      <c r="J30" s="61" t="s">
        <v>212</v>
      </c>
      <c r="K30" s="61">
        <v>3</v>
      </c>
      <c r="L30" s="63">
        <v>0.6458333333333334</v>
      </c>
      <c r="M30" s="63">
        <v>0.3958333333333333</v>
      </c>
      <c r="N30" s="61" t="s">
        <v>227</v>
      </c>
      <c r="O30" s="61" t="s">
        <v>297</v>
      </c>
      <c r="AB30" s="61" t="s">
        <v>326</v>
      </c>
      <c r="AD30" s="61">
        <v>1</v>
      </c>
      <c r="AE30" s="61">
        <v>12</v>
      </c>
      <c r="AF30" s="61">
        <v>6.5</v>
      </c>
      <c r="AJ30" s="61">
        <v>11.2</v>
      </c>
      <c r="AK30" s="61">
        <v>10.6</v>
      </c>
      <c r="AL30" s="61">
        <v>10.7</v>
      </c>
      <c r="AM30" s="61">
        <v>10.65</v>
      </c>
    </row>
    <row r="31" spans="1:39" ht="12.75">
      <c r="A31" s="61" t="s">
        <v>319</v>
      </c>
      <c r="B31" s="61" t="s">
        <v>320</v>
      </c>
      <c r="C31" s="61" t="s">
        <v>305</v>
      </c>
      <c r="D31" s="62">
        <v>37386</v>
      </c>
      <c r="E31" s="63">
        <v>0.3819444444444444</v>
      </c>
      <c r="F31" s="61">
        <v>12</v>
      </c>
      <c r="G31" s="61" t="s">
        <v>284</v>
      </c>
      <c r="H31" s="61">
        <v>5</v>
      </c>
      <c r="I31" s="61" t="s">
        <v>285</v>
      </c>
      <c r="J31" s="61" t="s">
        <v>472</v>
      </c>
      <c r="K31" s="61">
        <v>1</v>
      </c>
      <c r="L31" s="63">
        <v>0.5833333333333334</v>
      </c>
      <c r="M31" s="63">
        <v>0.3333333333333333</v>
      </c>
      <c r="N31" s="61" t="s">
        <v>227</v>
      </c>
      <c r="O31" s="61" t="s">
        <v>297</v>
      </c>
      <c r="AB31" s="61" t="s">
        <v>326</v>
      </c>
      <c r="AC31" s="61">
        <v>20</v>
      </c>
      <c r="AD31" s="61">
        <v>1</v>
      </c>
      <c r="AE31" s="61">
        <v>15</v>
      </c>
      <c r="AF31" s="61">
        <v>6.6</v>
      </c>
      <c r="AJ31" s="61">
        <v>9.7</v>
      </c>
      <c r="AK31" s="61">
        <v>9.7</v>
      </c>
      <c r="AM31" s="61">
        <v>9.7</v>
      </c>
    </row>
    <row r="32" spans="1:39" ht="12.75">
      <c r="A32" s="61" t="s">
        <v>319</v>
      </c>
      <c r="B32" s="61" t="s">
        <v>320</v>
      </c>
      <c r="C32" s="61" t="s">
        <v>305</v>
      </c>
      <c r="D32" s="62">
        <v>37415</v>
      </c>
      <c r="E32" s="63">
        <v>0.4791666666666667</v>
      </c>
      <c r="F32" s="61">
        <v>21</v>
      </c>
      <c r="G32" s="61" t="s">
        <v>290</v>
      </c>
      <c r="H32" s="61">
        <v>5</v>
      </c>
      <c r="I32" s="61" t="s">
        <v>280</v>
      </c>
      <c r="J32" s="61" t="s">
        <v>212</v>
      </c>
      <c r="K32" s="61">
        <v>1</v>
      </c>
      <c r="L32" s="63">
        <v>0.5625</v>
      </c>
      <c r="M32" s="63">
        <v>0.8125</v>
      </c>
      <c r="N32" s="61" t="s">
        <v>211</v>
      </c>
      <c r="O32" s="61" t="s">
        <v>297</v>
      </c>
      <c r="AB32" s="61" t="s">
        <v>557</v>
      </c>
      <c r="AC32" s="61">
        <v>20</v>
      </c>
      <c r="AD32" s="61">
        <v>1</v>
      </c>
      <c r="AE32" s="61">
        <v>24</v>
      </c>
      <c r="AF32" s="61">
        <v>6.5</v>
      </c>
      <c r="AJ32" s="61">
        <v>7.4</v>
      </c>
      <c r="AK32" s="61">
        <v>7.8</v>
      </c>
      <c r="AM32" s="61">
        <v>7.6</v>
      </c>
    </row>
    <row r="33" spans="1:39" ht="12.75">
      <c r="A33" s="61" t="s">
        <v>319</v>
      </c>
      <c r="B33" s="61" t="s">
        <v>320</v>
      </c>
      <c r="C33" s="61" t="s">
        <v>305</v>
      </c>
      <c r="D33" s="62">
        <v>37450</v>
      </c>
      <c r="E33" s="63">
        <v>0.513888888888889</v>
      </c>
      <c r="F33" s="61">
        <v>28</v>
      </c>
      <c r="G33" s="61" t="s">
        <v>290</v>
      </c>
      <c r="H33" s="61">
        <v>10</v>
      </c>
      <c r="I33" s="61" t="s">
        <v>280</v>
      </c>
      <c r="J33" s="61" t="s">
        <v>212</v>
      </c>
      <c r="K33" s="61">
        <v>3</v>
      </c>
      <c r="L33" s="63">
        <v>0.22916666666666666</v>
      </c>
      <c r="M33" s="63">
        <v>0.4791666666666667</v>
      </c>
      <c r="N33" s="61" t="s">
        <v>227</v>
      </c>
      <c r="O33" s="61" t="s">
        <v>297</v>
      </c>
      <c r="AB33" s="61" t="s">
        <v>326</v>
      </c>
      <c r="AC33" s="61">
        <v>35</v>
      </c>
      <c r="AD33" s="61">
        <v>1</v>
      </c>
      <c r="AE33" s="61">
        <v>24</v>
      </c>
      <c r="AF33" s="61">
        <v>6.5</v>
      </c>
      <c r="AJ33" s="61">
        <v>7</v>
      </c>
      <c r="AK33" s="61">
        <v>7</v>
      </c>
      <c r="AM33" s="61">
        <v>7</v>
      </c>
    </row>
    <row r="34" spans="1:39" ht="12.75">
      <c r="A34" s="61" t="s">
        <v>319</v>
      </c>
      <c r="B34" s="61" t="s">
        <v>320</v>
      </c>
      <c r="C34" s="61" t="s">
        <v>305</v>
      </c>
      <c r="D34" s="62">
        <v>37505</v>
      </c>
      <c r="E34" s="63">
        <v>0.5555555555555556</v>
      </c>
      <c r="F34" s="61">
        <v>24</v>
      </c>
      <c r="G34" s="61" t="s">
        <v>314</v>
      </c>
      <c r="H34" s="61">
        <v>5</v>
      </c>
      <c r="I34" s="61" t="s">
        <v>280</v>
      </c>
      <c r="J34" s="61" t="s">
        <v>212</v>
      </c>
      <c r="K34" s="61">
        <v>2</v>
      </c>
      <c r="L34" s="63">
        <v>0.5833333333333334</v>
      </c>
      <c r="M34" s="63">
        <v>0.9166666666666666</v>
      </c>
      <c r="N34" s="61" t="s">
        <v>218</v>
      </c>
      <c r="O34" s="61" t="s">
        <v>297</v>
      </c>
      <c r="AB34" s="61" t="s">
        <v>558</v>
      </c>
      <c r="AC34" s="61">
        <v>15</v>
      </c>
      <c r="AD34" s="61">
        <v>1</v>
      </c>
      <c r="AE34" s="61">
        <v>22</v>
      </c>
      <c r="AF34" s="61">
        <v>6.7</v>
      </c>
      <c r="AJ34" s="61">
        <v>7.3</v>
      </c>
      <c r="AK34" s="61">
        <v>7.8</v>
      </c>
      <c r="AM34" s="61">
        <v>7.55</v>
      </c>
    </row>
    <row r="35" spans="1:39" ht="12.75">
      <c r="A35" s="61" t="s">
        <v>319</v>
      </c>
      <c r="B35" s="61" t="s">
        <v>320</v>
      </c>
      <c r="C35" s="61" t="s">
        <v>305</v>
      </c>
      <c r="D35" s="62">
        <v>37534</v>
      </c>
      <c r="E35" s="63">
        <v>0.5590277777777778</v>
      </c>
      <c r="F35" s="61">
        <v>25</v>
      </c>
      <c r="G35" s="61" t="s">
        <v>314</v>
      </c>
      <c r="H35" s="61">
        <v>15</v>
      </c>
      <c r="I35" s="61" t="s">
        <v>280</v>
      </c>
      <c r="J35" s="61" t="s">
        <v>469</v>
      </c>
      <c r="K35" s="61">
        <v>1</v>
      </c>
      <c r="L35" s="63">
        <v>0.6041666666666666</v>
      </c>
      <c r="M35" s="63">
        <v>0.8541666666666666</v>
      </c>
      <c r="N35" s="61" t="s">
        <v>218</v>
      </c>
      <c r="O35" s="61" t="s">
        <v>297</v>
      </c>
      <c r="AB35" s="61" t="s">
        <v>559</v>
      </c>
      <c r="AC35" s="61">
        <v>20</v>
      </c>
      <c r="AD35" s="61">
        <v>1</v>
      </c>
      <c r="AE35" s="61">
        <v>18.5</v>
      </c>
      <c r="AF35" s="61">
        <v>6.7</v>
      </c>
      <c r="AJ35" s="61">
        <v>8.2</v>
      </c>
      <c r="AK35" s="61">
        <v>8.4</v>
      </c>
      <c r="AM35" s="61">
        <v>8.3</v>
      </c>
    </row>
    <row r="36" spans="1:3" ht="12.75">
      <c r="A36" s="61" t="s">
        <v>319</v>
      </c>
      <c r="B36" s="61" t="s">
        <v>320</v>
      </c>
      <c r="C36" s="61" t="s">
        <v>305</v>
      </c>
    </row>
    <row r="37" spans="1:40" ht="12.75">
      <c r="A37" s="61" t="s">
        <v>221</v>
      </c>
      <c r="B37" s="61" t="s">
        <v>329</v>
      </c>
      <c r="C37" s="61" t="s">
        <v>330</v>
      </c>
      <c r="D37" s="62">
        <v>37359</v>
      </c>
      <c r="E37" s="63">
        <v>0.611111111111111</v>
      </c>
      <c r="F37" s="61">
        <v>18</v>
      </c>
      <c r="G37" s="61" t="s">
        <v>286</v>
      </c>
      <c r="H37" s="61" t="s">
        <v>51</v>
      </c>
      <c r="I37" s="61" t="s">
        <v>396</v>
      </c>
      <c r="J37" s="61" t="s">
        <v>229</v>
      </c>
      <c r="K37" s="61">
        <v>1</v>
      </c>
      <c r="L37" s="63">
        <v>0.7006944444444444</v>
      </c>
      <c r="M37" s="63">
        <v>0.475</v>
      </c>
      <c r="N37" s="61" t="s">
        <v>211</v>
      </c>
      <c r="O37" s="61" t="s">
        <v>286</v>
      </c>
      <c r="AB37" s="61" t="s">
        <v>560</v>
      </c>
      <c r="AC37" s="61">
        <v>5</v>
      </c>
      <c r="AE37" s="61">
        <v>9</v>
      </c>
      <c r="AF37" s="61">
        <v>6.5</v>
      </c>
      <c r="AJ37" s="61">
        <v>11.2</v>
      </c>
      <c r="AK37" s="61">
        <v>12</v>
      </c>
      <c r="AL37" s="61">
        <v>12.6</v>
      </c>
      <c r="AM37" s="61">
        <v>12.3</v>
      </c>
      <c r="AN37" s="61" t="s">
        <v>561</v>
      </c>
    </row>
    <row r="38" spans="1:39" ht="12.75">
      <c r="A38" s="61" t="s">
        <v>221</v>
      </c>
      <c r="B38" s="61" t="s">
        <v>329</v>
      </c>
      <c r="C38" s="61" t="s">
        <v>330</v>
      </c>
      <c r="D38" s="62">
        <v>37387</v>
      </c>
      <c r="E38" s="63">
        <v>0.607638888888889</v>
      </c>
      <c r="F38" s="61">
        <v>17</v>
      </c>
      <c r="G38" s="61" t="s">
        <v>58</v>
      </c>
      <c r="H38" s="64">
        <v>39544</v>
      </c>
      <c r="I38" s="61" t="s">
        <v>280</v>
      </c>
      <c r="J38" s="61" t="s">
        <v>212</v>
      </c>
      <c r="K38" s="61">
        <v>2</v>
      </c>
      <c r="L38" s="63">
        <v>0.642361111111111</v>
      </c>
      <c r="M38" s="63">
        <v>0.4305555555555556</v>
      </c>
      <c r="N38" s="61" t="s">
        <v>218</v>
      </c>
      <c r="O38" s="61" t="s">
        <v>297</v>
      </c>
      <c r="R38" s="61" t="s">
        <v>538</v>
      </c>
      <c r="Y38" s="61" t="s">
        <v>538</v>
      </c>
      <c r="AB38" s="61" t="s">
        <v>562</v>
      </c>
      <c r="AC38" s="61">
        <v>0</v>
      </c>
      <c r="AE38" s="61">
        <v>8.5</v>
      </c>
      <c r="AF38" s="61">
        <v>6.5</v>
      </c>
      <c r="AJ38" s="61">
        <v>9.6</v>
      </c>
      <c r="AK38" s="61">
        <v>9.9</v>
      </c>
      <c r="AM38" s="61">
        <v>9.8</v>
      </c>
    </row>
    <row r="39" spans="1:39" ht="12.75">
      <c r="A39" s="61" t="s">
        <v>221</v>
      </c>
      <c r="B39" s="61" t="s">
        <v>329</v>
      </c>
      <c r="C39" s="61" t="s">
        <v>330</v>
      </c>
      <c r="D39" s="62">
        <v>37416</v>
      </c>
      <c r="E39" s="63">
        <v>0.6805555555555555</v>
      </c>
      <c r="F39" s="61">
        <v>29.5</v>
      </c>
      <c r="G39" s="61" t="s">
        <v>58</v>
      </c>
      <c r="H39" s="64">
        <v>39450</v>
      </c>
      <c r="I39" s="61" t="s">
        <v>285</v>
      </c>
      <c r="J39" s="61" t="s">
        <v>212</v>
      </c>
      <c r="K39" s="61">
        <v>2</v>
      </c>
      <c r="L39" s="63">
        <v>0.6194444444444445</v>
      </c>
      <c r="M39" s="63">
        <v>0.907638888888889</v>
      </c>
      <c r="N39" s="61" t="s">
        <v>214</v>
      </c>
      <c r="O39" s="61" t="s">
        <v>297</v>
      </c>
      <c r="R39" s="61" t="s">
        <v>538</v>
      </c>
      <c r="Y39" s="61" t="s">
        <v>538</v>
      </c>
      <c r="AB39" s="61" t="s">
        <v>563</v>
      </c>
      <c r="AC39" s="61">
        <v>0</v>
      </c>
      <c r="AE39" s="61">
        <v>18.5</v>
      </c>
      <c r="AF39" s="61">
        <v>6.5</v>
      </c>
      <c r="AJ39" s="61">
        <v>9.2</v>
      </c>
      <c r="AK39" s="61">
        <v>9.6</v>
      </c>
      <c r="AM39" s="61">
        <v>9.4</v>
      </c>
    </row>
    <row r="40" spans="1:39" ht="12.75">
      <c r="A40" s="61" t="s">
        <v>221</v>
      </c>
      <c r="B40" s="61" t="s">
        <v>329</v>
      </c>
      <c r="C40" s="61" t="s">
        <v>330</v>
      </c>
      <c r="D40" s="62">
        <v>37453</v>
      </c>
      <c r="E40" s="63">
        <v>0.7222222222222222</v>
      </c>
      <c r="F40" s="61">
        <v>25</v>
      </c>
      <c r="G40" s="61" t="s">
        <v>314</v>
      </c>
      <c r="H40" s="61">
        <v>3</v>
      </c>
      <c r="I40" s="61" t="s">
        <v>285</v>
      </c>
      <c r="J40" s="61" t="s">
        <v>480</v>
      </c>
      <c r="K40" s="61">
        <v>1</v>
      </c>
      <c r="L40" s="63">
        <v>0.8652777777777777</v>
      </c>
      <c r="M40" s="63">
        <v>0.6465277777777778</v>
      </c>
      <c r="N40" s="61" t="s">
        <v>211</v>
      </c>
      <c r="O40" s="61" t="s">
        <v>297</v>
      </c>
      <c r="Y40" s="61" t="s">
        <v>538</v>
      </c>
      <c r="AB40" s="61" t="s">
        <v>564</v>
      </c>
      <c r="AC40" s="61">
        <v>5</v>
      </c>
      <c r="AE40" s="61">
        <v>22.5</v>
      </c>
      <c r="AF40" s="61">
        <v>7</v>
      </c>
      <c r="AJ40" s="61">
        <v>8.2</v>
      </c>
      <c r="AK40" s="61">
        <v>8.2</v>
      </c>
      <c r="AM40" s="61">
        <v>8.2</v>
      </c>
    </row>
    <row r="41" spans="1:39" ht="12.75">
      <c r="A41" s="61" t="s">
        <v>221</v>
      </c>
      <c r="B41" s="61" t="s">
        <v>329</v>
      </c>
      <c r="C41" s="61" t="s">
        <v>330</v>
      </c>
      <c r="D41" s="62">
        <v>37482</v>
      </c>
      <c r="E41" s="63">
        <v>0.6145833333333334</v>
      </c>
      <c r="F41" s="61">
        <v>35.5</v>
      </c>
      <c r="G41" s="61" t="s">
        <v>284</v>
      </c>
      <c r="H41" s="64">
        <v>39545</v>
      </c>
      <c r="I41" s="61" t="s">
        <v>285</v>
      </c>
      <c r="J41" s="61" t="s">
        <v>212</v>
      </c>
      <c r="K41" s="61">
        <v>4</v>
      </c>
      <c r="L41" s="63">
        <v>0.7861111111111111</v>
      </c>
      <c r="M41" s="63">
        <v>0.2847222222222222</v>
      </c>
      <c r="N41" s="61" t="s">
        <v>211</v>
      </c>
      <c r="O41" s="61" t="s">
        <v>297</v>
      </c>
      <c r="R41" s="61" t="s">
        <v>538</v>
      </c>
      <c r="Y41" s="61" t="s">
        <v>538</v>
      </c>
      <c r="AB41" s="61" t="s">
        <v>565</v>
      </c>
      <c r="AC41" s="61">
        <v>0</v>
      </c>
      <c r="AE41" s="61">
        <v>26</v>
      </c>
      <c r="AF41" s="61">
        <v>7</v>
      </c>
      <c r="AJ41" s="61">
        <v>7.2</v>
      </c>
      <c r="AK41" s="61">
        <v>7</v>
      </c>
      <c r="AM41" s="61">
        <v>7.1</v>
      </c>
    </row>
    <row r="42" spans="1:39" ht="12.75">
      <c r="A42" s="61" t="s">
        <v>221</v>
      </c>
      <c r="B42" s="61" t="s">
        <v>329</v>
      </c>
      <c r="C42" s="61" t="s">
        <v>330</v>
      </c>
      <c r="D42" s="62">
        <v>37508</v>
      </c>
      <c r="E42" s="63">
        <v>0.3958333333333333</v>
      </c>
      <c r="F42" s="61">
        <v>27.5</v>
      </c>
      <c r="H42" s="61">
        <v>0</v>
      </c>
      <c r="I42" s="61" t="s">
        <v>280</v>
      </c>
      <c r="J42" s="61" t="s">
        <v>212</v>
      </c>
      <c r="K42" s="61">
        <v>5</v>
      </c>
      <c r="L42" s="63">
        <v>0.16041666666666668</v>
      </c>
      <c r="M42" s="63">
        <v>0.50625</v>
      </c>
      <c r="N42" s="61" t="s">
        <v>225</v>
      </c>
      <c r="O42" s="61" t="s">
        <v>286</v>
      </c>
      <c r="R42" s="61" t="s">
        <v>538</v>
      </c>
      <c r="Y42" s="61" t="s">
        <v>538</v>
      </c>
      <c r="AB42" s="61" t="s">
        <v>566</v>
      </c>
      <c r="AC42" s="61">
        <v>5</v>
      </c>
      <c r="AE42" s="61">
        <v>22</v>
      </c>
      <c r="AF42" s="61">
        <v>7</v>
      </c>
      <c r="AJ42" s="61">
        <v>7</v>
      </c>
      <c r="AK42" s="61">
        <v>7.2</v>
      </c>
      <c r="AM42" s="61">
        <v>7.1</v>
      </c>
    </row>
    <row r="43" spans="1:40" ht="12.75">
      <c r="A43" s="61" t="s">
        <v>221</v>
      </c>
      <c r="B43" s="61" t="s">
        <v>329</v>
      </c>
      <c r="C43" s="61" t="s">
        <v>330</v>
      </c>
      <c r="D43" s="62">
        <v>37536</v>
      </c>
      <c r="E43" s="63">
        <v>0.75</v>
      </c>
      <c r="F43" s="61">
        <v>12.8</v>
      </c>
      <c r="H43" s="61">
        <v>0</v>
      </c>
      <c r="I43" s="61" t="s">
        <v>300</v>
      </c>
      <c r="J43" s="61" t="s">
        <v>472</v>
      </c>
      <c r="K43" s="61">
        <v>1</v>
      </c>
      <c r="L43" s="63">
        <v>0.6694444444444444</v>
      </c>
      <c r="M43" s="63">
        <v>0.975</v>
      </c>
      <c r="N43" s="61" t="s">
        <v>225</v>
      </c>
      <c r="O43" s="61" t="s">
        <v>286</v>
      </c>
      <c r="Y43" s="61" t="s">
        <v>538</v>
      </c>
      <c r="AB43" s="61" t="s">
        <v>567</v>
      </c>
      <c r="AC43" s="61">
        <v>0</v>
      </c>
      <c r="AE43" s="61">
        <v>15.5</v>
      </c>
      <c r="AF43" s="61">
        <v>7</v>
      </c>
      <c r="AJ43" s="61">
        <v>9.8</v>
      </c>
      <c r="AK43" s="61">
        <v>9.8</v>
      </c>
      <c r="AM43" s="61">
        <v>9.8</v>
      </c>
      <c r="AN43" s="61" t="s">
        <v>568</v>
      </c>
    </row>
    <row r="44" spans="1:39" ht="12.75">
      <c r="A44" s="61" t="s">
        <v>456</v>
      </c>
      <c r="B44" s="61" t="s">
        <v>457</v>
      </c>
      <c r="C44" s="61" t="s">
        <v>569</v>
      </c>
      <c r="D44" s="62">
        <v>37362</v>
      </c>
      <c r="E44" s="63">
        <v>0.49583333333333335</v>
      </c>
      <c r="F44" s="61">
        <v>11</v>
      </c>
      <c r="G44" s="61" t="s">
        <v>290</v>
      </c>
      <c r="H44" s="61">
        <v>3</v>
      </c>
      <c r="I44" s="61" t="s">
        <v>300</v>
      </c>
      <c r="J44" s="61" t="s">
        <v>212</v>
      </c>
      <c r="K44" s="61">
        <v>1</v>
      </c>
      <c r="L44" s="63">
        <v>0.6819444444444445</v>
      </c>
      <c r="M44" s="63">
        <v>0.4673611111111111</v>
      </c>
      <c r="N44" s="61" t="s">
        <v>336</v>
      </c>
      <c r="O44" s="61" t="s">
        <v>297</v>
      </c>
      <c r="Y44" s="61" t="s">
        <v>538</v>
      </c>
      <c r="AB44" s="61" t="s">
        <v>570</v>
      </c>
      <c r="AC44" s="61">
        <v>20</v>
      </c>
      <c r="AE44" s="61">
        <v>10</v>
      </c>
      <c r="AF44" s="61">
        <v>6.5</v>
      </c>
      <c r="AJ44" s="61">
        <v>10</v>
      </c>
      <c r="AK44" s="61">
        <v>12.6</v>
      </c>
      <c r="AL44" s="61">
        <v>13</v>
      </c>
      <c r="AM44" s="61">
        <v>12.8</v>
      </c>
    </row>
    <row r="45" spans="1:39" ht="12.75">
      <c r="A45" s="61" t="s">
        <v>456</v>
      </c>
      <c r="B45" s="61" t="s">
        <v>457</v>
      </c>
      <c r="C45" s="61" t="s">
        <v>458</v>
      </c>
      <c r="D45" s="62">
        <v>37389</v>
      </c>
      <c r="E45" s="63">
        <v>0.4583333333333333</v>
      </c>
      <c r="F45" s="61">
        <v>7</v>
      </c>
      <c r="G45" s="61" t="s">
        <v>378</v>
      </c>
      <c r="H45" s="64">
        <v>39450</v>
      </c>
      <c r="I45" s="61" t="s">
        <v>396</v>
      </c>
      <c r="J45" s="61" t="s">
        <v>467</v>
      </c>
      <c r="K45" s="61">
        <v>2</v>
      </c>
      <c r="M45" s="63">
        <v>0.3541666666666667</v>
      </c>
      <c r="N45" s="61" t="s">
        <v>227</v>
      </c>
      <c r="O45" s="61" t="s">
        <v>297</v>
      </c>
      <c r="AC45" s="61">
        <v>10</v>
      </c>
      <c r="AE45" s="61">
        <v>11</v>
      </c>
      <c r="AF45" s="61">
        <v>6.8</v>
      </c>
      <c r="AJ45" s="61">
        <v>9.8</v>
      </c>
      <c r="AK45" s="61">
        <v>9.8</v>
      </c>
      <c r="AM45" s="61">
        <v>9.8</v>
      </c>
    </row>
    <row r="46" spans="1:39" ht="12.75">
      <c r="A46" s="61" t="s">
        <v>456</v>
      </c>
      <c r="B46" s="61" t="s">
        <v>457</v>
      </c>
      <c r="C46" s="61" t="s">
        <v>569</v>
      </c>
      <c r="D46" s="62">
        <v>37416</v>
      </c>
      <c r="E46" s="63">
        <v>0.59375</v>
      </c>
      <c r="F46" s="61">
        <v>22</v>
      </c>
      <c r="G46" s="61" t="s">
        <v>284</v>
      </c>
      <c r="H46" s="64">
        <v>39449</v>
      </c>
      <c r="I46" s="61" t="s">
        <v>285</v>
      </c>
      <c r="J46" s="61" t="s">
        <v>212</v>
      </c>
      <c r="K46" s="61">
        <v>1</v>
      </c>
      <c r="L46" s="63">
        <v>0.5402777777777777</v>
      </c>
      <c r="M46" s="63">
        <v>0.782638888888889</v>
      </c>
      <c r="N46" s="61" t="s">
        <v>216</v>
      </c>
      <c r="O46" s="61" t="s">
        <v>297</v>
      </c>
      <c r="AB46" s="61" t="s">
        <v>571</v>
      </c>
      <c r="AC46" s="61">
        <v>10</v>
      </c>
      <c r="AE46" s="61">
        <v>20</v>
      </c>
      <c r="AF46" s="61">
        <v>7</v>
      </c>
      <c r="AJ46" s="61">
        <v>10.2</v>
      </c>
      <c r="AK46" s="61">
        <v>11.4</v>
      </c>
      <c r="AL46" s="61">
        <v>10.2</v>
      </c>
      <c r="AM46" s="61">
        <v>10.2</v>
      </c>
    </row>
    <row r="47" spans="1:40" ht="12.75">
      <c r="A47" s="61" t="s">
        <v>456</v>
      </c>
      <c r="B47" s="61" t="s">
        <v>457</v>
      </c>
      <c r="C47" s="61" t="s">
        <v>569</v>
      </c>
      <c r="D47" s="62">
        <v>37448</v>
      </c>
      <c r="E47" s="63">
        <v>0.5416666666666666</v>
      </c>
      <c r="F47" s="61">
        <v>26.5</v>
      </c>
      <c r="G47" s="61" t="s">
        <v>284</v>
      </c>
      <c r="H47" s="61">
        <v>8</v>
      </c>
      <c r="I47" s="61" t="s">
        <v>280</v>
      </c>
      <c r="J47" s="61" t="s">
        <v>212</v>
      </c>
      <c r="K47" s="61">
        <v>5</v>
      </c>
      <c r="L47" s="63">
        <v>0.7319444444444444</v>
      </c>
      <c r="M47" s="63">
        <v>0.46875</v>
      </c>
      <c r="N47" s="61" t="s">
        <v>227</v>
      </c>
      <c r="O47" s="61" t="s">
        <v>297</v>
      </c>
      <c r="AB47" s="61" t="s">
        <v>572</v>
      </c>
      <c r="AC47" s="61">
        <v>5</v>
      </c>
      <c r="AE47" s="61">
        <v>23</v>
      </c>
      <c r="AF47" s="61">
        <v>7.5</v>
      </c>
      <c r="AJ47" s="61">
        <v>7</v>
      </c>
      <c r="AK47" s="61">
        <v>7.1</v>
      </c>
      <c r="AL47" s="61">
        <v>7.2</v>
      </c>
      <c r="AM47" s="61">
        <v>7.1</v>
      </c>
      <c r="AN47" s="61" t="s">
        <v>573</v>
      </c>
    </row>
    <row r="48" spans="1:39" ht="12.75">
      <c r="A48" s="61" t="s">
        <v>456</v>
      </c>
      <c r="B48" s="61" t="s">
        <v>457</v>
      </c>
      <c r="C48" s="61" t="s">
        <v>569</v>
      </c>
      <c r="D48" s="62">
        <v>37485</v>
      </c>
      <c r="E48" s="63">
        <v>0.44027777777777777</v>
      </c>
      <c r="F48" s="61">
        <v>30</v>
      </c>
      <c r="G48" s="61" t="s">
        <v>314</v>
      </c>
      <c r="H48" s="61">
        <v>1</v>
      </c>
      <c r="I48" s="61" t="s">
        <v>280</v>
      </c>
      <c r="J48" s="61" t="s">
        <v>212</v>
      </c>
      <c r="K48" s="61">
        <v>2</v>
      </c>
      <c r="L48" s="63">
        <v>0.3826388888888889</v>
      </c>
      <c r="M48" s="63">
        <v>0.6416666666666667</v>
      </c>
      <c r="N48" s="61" t="s">
        <v>214</v>
      </c>
      <c r="O48" s="61" t="s">
        <v>297</v>
      </c>
      <c r="AC48" s="61">
        <v>5</v>
      </c>
      <c r="AE48" s="61">
        <v>26</v>
      </c>
      <c r="AF48" s="61">
        <v>7.5</v>
      </c>
      <c r="AJ48" s="61">
        <v>6.6</v>
      </c>
      <c r="AK48" s="61">
        <v>7</v>
      </c>
      <c r="AM48" s="61">
        <v>6.8</v>
      </c>
    </row>
    <row r="49" spans="1:39" ht="12.75">
      <c r="A49" s="61" t="s">
        <v>456</v>
      </c>
      <c r="B49" s="61" t="s">
        <v>457</v>
      </c>
      <c r="C49" s="61" t="s">
        <v>569</v>
      </c>
      <c r="D49" s="62">
        <v>37507</v>
      </c>
      <c r="E49" s="63">
        <v>0.5347222222222222</v>
      </c>
      <c r="F49" s="61">
        <v>27</v>
      </c>
      <c r="G49" s="61" t="s">
        <v>279</v>
      </c>
      <c r="H49" s="61">
        <v>3</v>
      </c>
      <c r="I49" s="61" t="s">
        <v>280</v>
      </c>
      <c r="J49" s="61" t="s">
        <v>212</v>
      </c>
      <c r="K49" s="61">
        <v>7</v>
      </c>
      <c r="L49" s="63">
        <v>0.61875</v>
      </c>
      <c r="M49" s="63">
        <v>0.3597222222222222</v>
      </c>
      <c r="N49" s="61" t="s">
        <v>214</v>
      </c>
      <c r="O49" s="61" t="s">
        <v>297</v>
      </c>
      <c r="AC49" s="61">
        <v>10</v>
      </c>
      <c r="AE49" s="61">
        <v>23</v>
      </c>
      <c r="AF49" s="61">
        <v>7.5</v>
      </c>
      <c r="AJ49" s="61">
        <v>7.1</v>
      </c>
      <c r="AK49" s="61">
        <v>7.2</v>
      </c>
      <c r="AM49" s="61">
        <v>7.15</v>
      </c>
    </row>
    <row r="50" spans="1:39" ht="12.75">
      <c r="A50" s="61" t="s">
        <v>456</v>
      </c>
      <c r="B50" s="61" t="s">
        <v>457</v>
      </c>
      <c r="C50" s="61" t="s">
        <v>569</v>
      </c>
      <c r="D50" s="62">
        <v>37535</v>
      </c>
      <c r="E50" s="63">
        <v>0.517361111111111</v>
      </c>
      <c r="F50" s="61">
        <v>19</v>
      </c>
      <c r="G50" s="61" t="s">
        <v>58</v>
      </c>
      <c r="H50" s="61">
        <v>1</v>
      </c>
      <c r="I50" s="61" t="s">
        <v>280</v>
      </c>
      <c r="J50" s="61" t="s">
        <v>212</v>
      </c>
      <c r="K50" s="61">
        <v>2</v>
      </c>
      <c r="L50" s="63">
        <v>0.5569444444444445</v>
      </c>
      <c r="M50" s="63">
        <v>0.813888888888889</v>
      </c>
      <c r="N50" s="61" t="s">
        <v>216</v>
      </c>
      <c r="O50" s="61" t="s">
        <v>297</v>
      </c>
      <c r="AC50" s="61">
        <v>5</v>
      </c>
      <c r="AE50" s="61">
        <v>18</v>
      </c>
      <c r="AF50" s="61">
        <v>8</v>
      </c>
      <c r="AJ50" s="61">
        <v>8.6</v>
      </c>
      <c r="AK50" s="61">
        <v>8.8</v>
      </c>
      <c r="AM50" s="61">
        <v>8.7</v>
      </c>
    </row>
    <row r="51" spans="1:39" ht="12.75">
      <c r="A51" s="61" t="s">
        <v>391</v>
      </c>
      <c r="B51" s="61" t="s">
        <v>387</v>
      </c>
      <c r="C51" s="61" t="s">
        <v>495</v>
      </c>
      <c r="D51" s="62">
        <v>37359</v>
      </c>
      <c r="E51" s="63">
        <v>0.5625</v>
      </c>
      <c r="F51" s="61">
        <v>15</v>
      </c>
      <c r="G51" s="61" t="s">
        <v>284</v>
      </c>
      <c r="H51" s="61">
        <v>15</v>
      </c>
      <c r="I51" s="61" t="s">
        <v>300</v>
      </c>
      <c r="J51" s="61" t="s">
        <v>212</v>
      </c>
      <c r="K51" s="61">
        <v>1</v>
      </c>
      <c r="N51" s="61" t="s">
        <v>216</v>
      </c>
      <c r="O51" s="61" t="s">
        <v>297</v>
      </c>
      <c r="AC51" s="61">
        <v>5</v>
      </c>
      <c r="AE51" s="61">
        <v>9</v>
      </c>
      <c r="AF51" s="61">
        <v>6.8</v>
      </c>
      <c r="AJ51" s="61">
        <v>11</v>
      </c>
      <c r="AK51" s="61">
        <v>11</v>
      </c>
      <c r="AL51" s="61">
        <v>11.1</v>
      </c>
      <c r="AM51" s="61">
        <v>11</v>
      </c>
    </row>
    <row r="52" spans="1:39" ht="12.75">
      <c r="A52" s="61" t="s">
        <v>391</v>
      </c>
      <c r="B52" s="61" t="s">
        <v>387</v>
      </c>
      <c r="C52" s="61" t="s">
        <v>495</v>
      </c>
      <c r="D52" s="62">
        <v>37388</v>
      </c>
      <c r="E52" s="63">
        <v>0.44097222222222227</v>
      </c>
      <c r="F52" s="61">
        <v>15</v>
      </c>
      <c r="G52" s="61" t="s">
        <v>279</v>
      </c>
      <c r="H52" s="61">
        <v>3</v>
      </c>
      <c r="I52" s="61" t="s">
        <v>300</v>
      </c>
      <c r="J52" s="61" t="s">
        <v>212</v>
      </c>
      <c r="K52" s="61">
        <v>0</v>
      </c>
      <c r="O52" s="61" t="s">
        <v>297</v>
      </c>
      <c r="AC52" s="61">
        <v>5</v>
      </c>
      <c r="AE52" s="61">
        <v>12</v>
      </c>
      <c r="AF52" s="61">
        <v>6.8</v>
      </c>
      <c r="AJ52" s="61">
        <v>9.6</v>
      </c>
      <c r="AK52" s="61">
        <v>9.8</v>
      </c>
      <c r="AL52" s="61">
        <v>9.6</v>
      </c>
      <c r="AM52" s="61">
        <v>9.7</v>
      </c>
    </row>
    <row r="53" spans="1:39" ht="12.75">
      <c r="A53" s="61" t="s">
        <v>391</v>
      </c>
      <c r="B53" s="61" t="s">
        <v>387</v>
      </c>
      <c r="C53" s="61" t="s">
        <v>495</v>
      </c>
      <c r="D53" s="62">
        <v>37416</v>
      </c>
      <c r="E53" s="63">
        <v>0.5034722222222222</v>
      </c>
      <c r="F53" s="61">
        <v>22</v>
      </c>
      <c r="G53" s="61" t="s">
        <v>279</v>
      </c>
      <c r="H53" s="61">
        <v>5</v>
      </c>
      <c r="I53" s="61" t="s">
        <v>280</v>
      </c>
      <c r="J53" s="61" t="s">
        <v>472</v>
      </c>
      <c r="K53" s="64">
        <v>39449</v>
      </c>
      <c r="N53" s="61" t="s">
        <v>216</v>
      </c>
      <c r="O53" s="61" t="s">
        <v>297</v>
      </c>
      <c r="AC53" s="61">
        <v>5</v>
      </c>
      <c r="AE53" s="61">
        <v>17</v>
      </c>
      <c r="AF53" s="61">
        <v>6.7</v>
      </c>
      <c r="AJ53" s="61">
        <v>8.6</v>
      </c>
      <c r="AK53" s="61">
        <v>8.7</v>
      </c>
      <c r="AL53" s="61">
        <v>8.6</v>
      </c>
      <c r="AM53" s="61">
        <v>8.6</v>
      </c>
    </row>
    <row r="54" spans="1:39" ht="12.75">
      <c r="A54" s="61" t="s">
        <v>391</v>
      </c>
      <c r="B54" s="61" t="s">
        <v>387</v>
      </c>
      <c r="C54" s="61" t="s">
        <v>495</v>
      </c>
      <c r="D54" s="62">
        <v>37451</v>
      </c>
      <c r="E54" s="63">
        <v>0.4583333333333333</v>
      </c>
      <c r="F54" s="61">
        <v>25</v>
      </c>
      <c r="G54" s="61" t="s">
        <v>284</v>
      </c>
      <c r="H54" s="61">
        <v>5</v>
      </c>
      <c r="I54" s="61" t="s">
        <v>280</v>
      </c>
      <c r="J54" s="61" t="s">
        <v>212</v>
      </c>
      <c r="K54" s="61">
        <v>2</v>
      </c>
      <c r="N54" s="61" t="s">
        <v>214</v>
      </c>
      <c r="O54" s="61" t="s">
        <v>297</v>
      </c>
      <c r="AC54" s="61">
        <v>5</v>
      </c>
      <c r="AE54" s="61">
        <v>22.5</v>
      </c>
      <c r="AF54" s="61">
        <v>6.9</v>
      </c>
      <c r="AJ54" s="61">
        <v>7.6</v>
      </c>
      <c r="AK54" s="61">
        <v>7.6</v>
      </c>
      <c r="AL54" s="61">
        <v>7.6</v>
      </c>
      <c r="AM54" s="61">
        <v>7.6</v>
      </c>
    </row>
    <row r="55" spans="1:39" ht="12.75">
      <c r="A55" s="61" t="s">
        <v>391</v>
      </c>
      <c r="B55" s="61" t="s">
        <v>387</v>
      </c>
      <c r="C55" s="61" t="s">
        <v>495</v>
      </c>
      <c r="D55" s="62">
        <v>37506</v>
      </c>
      <c r="E55" s="63">
        <v>0.3680555555555556</v>
      </c>
      <c r="F55" s="61">
        <v>22</v>
      </c>
      <c r="H55" s="61">
        <v>0</v>
      </c>
      <c r="I55" s="61" t="s">
        <v>280</v>
      </c>
      <c r="J55" s="61" t="s">
        <v>212</v>
      </c>
      <c r="K55" s="61">
        <v>2</v>
      </c>
      <c r="N55" s="61" t="s">
        <v>214</v>
      </c>
      <c r="W55" s="61" t="s">
        <v>538</v>
      </c>
      <c r="Y55" s="61" t="s">
        <v>538</v>
      </c>
      <c r="AB55" s="61" t="s">
        <v>574</v>
      </c>
      <c r="AC55" s="61">
        <v>5</v>
      </c>
      <c r="AE55" s="61">
        <v>21</v>
      </c>
      <c r="AF55" s="61">
        <v>7</v>
      </c>
      <c r="AJ55" s="61">
        <v>7.2</v>
      </c>
      <c r="AK55" s="61">
        <v>7.3</v>
      </c>
      <c r="AL55" s="61">
        <v>7.2</v>
      </c>
      <c r="AM55" s="61">
        <v>7.25</v>
      </c>
    </row>
    <row r="56" spans="1:39" ht="12.75">
      <c r="A56" s="61" t="s">
        <v>391</v>
      </c>
      <c r="B56" s="61" t="s">
        <v>387</v>
      </c>
      <c r="C56" s="61" t="s">
        <v>495</v>
      </c>
      <c r="D56" s="62">
        <v>37535</v>
      </c>
      <c r="E56" s="63">
        <v>0.675</v>
      </c>
      <c r="F56" s="61">
        <v>16</v>
      </c>
      <c r="H56" s="61">
        <v>0</v>
      </c>
      <c r="I56" s="61" t="s">
        <v>280</v>
      </c>
      <c r="J56" s="61" t="s">
        <v>286</v>
      </c>
      <c r="K56" s="61">
        <v>1</v>
      </c>
      <c r="N56" s="61" t="s">
        <v>214</v>
      </c>
      <c r="O56" s="61" t="s">
        <v>286</v>
      </c>
      <c r="AC56" s="61">
        <v>5</v>
      </c>
      <c r="AE56" s="61">
        <v>17</v>
      </c>
      <c r="AF56" s="61">
        <v>6.9</v>
      </c>
      <c r="AJ56" s="61">
        <v>8.8</v>
      </c>
      <c r="AK56" s="61">
        <v>9</v>
      </c>
      <c r="AL56" s="61">
        <v>8.8</v>
      </c>
      <c r="AM56" s="61">
        <v>8.9</v>
      </c>
    </row>
    <row r="57" spans="1:3" ht="12.75">
      <c r="A57" s="61" t="s">
        <v>391</v>
      </c>
      <c r="B57" s="61" t="s">
        <v>387</v>
      </c>
      <c r="C57" s="61" t="s">
        <v>495</v>
      </c>
    </row>
    <row r="58" spans="1:39" ht="12.75">
      <c r="A58" s="61" t="s">
        <v>346</v>
      </c>
      <c r="B58" s="61" t="s">
        <v>347</v>
      </c>
      <c r="C58" s="61" t="s">
        <v>348</v>
      </c>
      <c r="D58" s="62">
        <v>37360</v>
      </c>
      <c r="E58" s="63">
        <v>0.4236111111111111</v>
      </c>
      <c r="F58" s="61">
        <v>10</v>
      </c>
      <c r="G58" s="61" t="s">
        <v>314</v>
      </c>
      <c r="H58" s="64">
        <v>39670</v>
      </c>
      <c r="I58" s="61" t="s">
        <v>300</v>
      </c>
      <c r="J58" s="61" t="s">
        <v>575</v>
      </c>
      <c r="K58" s="61">
        <v>1</v>
      </c>
      <c r="L58" s="63">
        <v>0.6083333333333333</v>
      </c>
      <c r="M58" s="63">
        <v>0.3659722222222222</v>
      </c>
      <c r="N58" s="61" t="s">
        <v>227</v>
      </c>
      <c r="O58" s="61" t="s">
        <v>352</v>
      </c>
      <c r="AC58" s="61" t="s">
        <v>576</v>
      </c>
      <c r="AE58" s="61">
        <v>9</v>
      </c>
      <c r="AF58" s="61">
        <v>6.8</v>
      </c>
      <c r="AG58" s="61">
        <v>1.0005</v>
      </c>
      <c r="AH58" s="61">
        <v>9</v>
      </c>
      <c r="AI58" s="61">
        <v>0</v>
      </c>
      <c r="AJ58" s="61">
        <v>11.4</v>
      </c>
      <c r="AK58" s="61">
        <v>11.2</v>
      </c>
      <c r="AM58" s="61">
        <v>11.3</v>
      </c>
    </row>
    <row r="59" spans="1:39" ht="12.75">
      <c r="A59" s="61" t="s">
        <v>346</v>
      </c>
      <c r="B59" s="61" t="s">
        <v>347</v>
      </c>
      <c r="C59" s="61" t="s">
        <v>348</v>
      </c>
      <c r="D59" s="62">
        <v>37386</v>
      </c>
      <c r="E59" s="63">
        <v>0.5729166666666666</v>
      </c>
      <c r="F59" s="61">
        <v>20</v>
      </c>
      <c r="G59" s="61" t="s">
        <v>116</v>
      </c>
      <c r="H59" s="64">
        <v>39607</v>
      </c>
      <c r="I59" s="61" t="s">
        <v>280</v>
      </c>
      <c r="J59" s="61" t="s">
        <v>577</v>
      </c>
      <c r="K59" s="61">
        <v>1</v>
      </c>
      <c r="L59" s="63">
        <v>0.513888888888889</v>
      </c>
      <c r="M59" s="63">
        <v>0.775</v>
      </c>
      <c r="N59" s="61" t="s">
        <v>214</v>
      </c>
      <c r="O59" s="61" t="s">
        <v>352</v>
      </c>
      <c r="AC59" s="61" t="s">
        <v>578</v>
      </c>
      <c r="AE59" s="61">
        <v>12.5</v>
      </c>
      <c r="AF59" s="61">
        <v>7</v>
      </c>
      <c r="AG59" s="61">
        <v>1.001</v>
      </c>
      <c r="AH59" s="61">
        <v>13</v>
      </c>
      <c r="AI59" s="61">
        <v>0.7</v>
      </c>
      <c r="AJ59" s="61">
        <v>9.2</v>
      </c>
      <c r="AK59" s="61">
        <v>9.6</v>
      </c>
      <c r="AM59" s="61">
        <v>9.4</v>
      </c>
    </row>
    <row r="60" spans="1:39" ht="12.75">
      <c r="A60" s="61" t="s">
        <v>346</v>
      </c>
      <c r="B60" s="61" t="s">
        <v>347</v>
      </c>
      <c r="C60" s="61" t="s">
        <v>348</v>
      </c>
      <c r="D60" s="62">
        <v>37415</v>
      </c>
      <c r="E60" s="63">
        <v>0.6284722222222222</v>
      </c>
      <c r="F60" s="61">
        <v>16.5</v>
      </c>
      <c r="G60" s="61" t="s">
        <v>314</v>
      </c>
      <c r="H60" s="64">
        <v>39674</v>
      </c>
      <c r="I60" s="61" t="s">
        <v>285</v>
      </c>
      <c r="J60" s="61" t="s">
        <v>212</v>
      </c>
      <c r="K60" s="61">
        <v>1</v>
      </c>
      <c r="N60" s="61" t="s">
        <v>225</v>
      </c>
      <c r="O60" s="61" t="s">
        <v>352</v>
      </c>
      <c r="AB60" s="61" t="s">
        <v>579</v>
      </c>
      <c r="AE60" s="61">
        <v>16.8</v>
      </c>
      <c r="AF60" s="61">
        <v>6.8</v>
      </c>
      <c r="AG60" s="61">
        <v>0.9995</v>
      </c>
      <c r="AH60" s="61">
        <v>16.8</v>
      </c>
      <c r="AI60" s="61">
        <v>0</v>
      </c>
      <c r="AJ60" s="61">
        <v>8.2</v>
      </c>
      <c r="AK60" s="61">
        <v>8.6</v>
      </c>
      <c r="AM60" s="61">
        <v>8.4</v>
      </c>
    </row>
    <row r="61" spans="1:39" ht="12.75">
      <c r="A61" s="61" t="s">
        <v>346</v>
      </c>
      <c r="B61" s="61" t="s">
        <v>347</v>
      </c>
      <c r="C61" s="61" t="s">
        <v>348</v>
      </c>
      <c r="D61" s="62">
        <v>37451</v>
      </c>
      <c r="F61" s="61">
        <v>14</v>
      </c>
      <c r="I61" s="61" t="s">
        <v>280</v>
      </c>
      <c r="J61" s="61" t="s">
        <v>212</v>
      </c>
      <c r="K61" s="61">
        <v>5</v>
      </c>
      <c r="N61" s="61" t="s">
        <v>225</v>
      </c>
      <c r="AB61" s="61" t="s">
        <v>580</v>
      </c>
      <c r="AE61" s="61">
        <v>20</v>
      </c>
      <c r="AF61" s="61">
        <v>7.1</v>
      </c>
      <c r="AG61" s="61">
        <v>1.001</v>
      </c>
      <c r="AH61" s="61">
        <v>20</v>
      </c>
      <c r="AI61" s="61">
        <v>1.2</v>
      </c>
      <c r="AJ61" s="61">
        <v>7</v>
      </c>
      <c r="AK61" s="61">
        <v>7.4</v>
      </c>
      <c r="AM61" s="61">
        <v>7.2</v>
      </c>
    </row>
    <row r="62" spans="1:39" ht="12.75">
      <c r="A62" s="61" t="s">
        <v>346</v>
      </c>
      <c r="B62" s="61" t="s">
        <v>347</v>
      </c>
      <c r="C62" s="61" t="s">
        <v>348</v>
      </c>
      <c r="D62" s="62">
        <v>37478</v>
      </c>
      <c r="E62" s="63">
        <v>0.3888888888888889</v>
      </c>
      <c r="F62" s="61">
        <v>19.9</v>
      </c>
      <c r="I62" s="61" t="s">
        <v>300</v>
      </c>
      <c r="J62" s="61" t="s">
        <v>212</v>
      </c>
      <c r="K62" s="61">
        <v>1</v>
      </c>
      <c r="L62" s="63">
        <v>0.6055555555555555</v>
      </c>
      <c r="M62" s="63">
        <v>0.3361111111111111</v>
      </c>
      <c r="N62" s="61" t="s">
        <v>234</v>
      </c>
      <c r="O62" s="61" t="s">
        <v>286</v>
      </c>
      <c r="AC62" s="61" t="s">
        <v>581</v>
      </c>
      <c r="AE62" s="61">
        <v>23.5</v>
      </c>
      <c r="AF62" s="61">
        <v>7</v>
      </c>
      <c r="AG62" s="61">
        <v>1.0005</v>
      </c>
      <c r="AH62" s="61">
        <v>23.5</v>
      </c>
      <c r="AI62" s="61">
        <v>2.4</v>
      </c>
      <c r="AJ62" s="61">
        <v>7.3</v>
      </c>
      <c r="AK62" s="61">
        <v>7.5</v>
      </c>
      <c r="AM62" s="61">
        <v>7.4</v>
      </c>
    </row>
    <row r="63" spans="1:39" ht="12.75">
      <c r="A63" s="61" t="s">
        <v>346</v>
      </c>
      <c r="B63" s="61" t="s">
        <v>347</v>
      </c>
      <c r="C63" s="61" t="s">
        <v>348</v>
      </c>
      <c r="D63" s="62">
        <v>37506</v>
      </c>
      <c r="E63" s="63">
        <v>0.5</v>
      </c>
      <c r="F63" s="61">
        <v>27</v>
      </c>
      <c r="I63" s="61" t="s">
        <v>280</v>
      </c>
      <c r="J63" s="61" t="s">
        <v>212</v>
      </c>
      <c r="K63" s="61">
        <v>2</v>
      </c>
      <c r="L63" s="63">
        <v>0.5520833333333334</v>
      </c>
      <c r="M63" s="63">
        <v>0.7763888888888889</v>
      </c>
      <c r="N63" s="61" t="s">
        <v>216</v>
      </c>
      <c r="O63" s="61" t="s">
        <v>286</v>
      </c>
      <c r="AC63" s="61" t="s">
        <v>582</v>
      </c>
      <c r="AE63" s="61">
        <v>21</v>
      </c>
      <c r="AF63" s="61">
        <v>7.6</v>
      </c>
      <c r="AG63" s="61">
        <v>1.005</v>
      </c>
      <c r="AH63" s="61">
        <v>21</v>
      </c>
      <c r="AI63" s="61">
        <v>7.6</v>
      </c>
      <c r="AJ63" s="61">
        <v>6.6</v>
      </c>
      <c r="AK63" s="61">
        <v>6.9</v>
      </c>
      <c r="AM63" s="61">
        <v>6.8</v>
      </c>
    </row>
    <row r="64" spans="1:39" ht="12.75">
      <c r="A64" s="61" t="s">
        <v>346</v>
      </c>
      <c r="B64" s="61" t="s">
        <v>347</v>
      </c>
      <c r="C64" s="61" t="s">
        <v>348</v>
      </c>
      <c r="D64" s="62">
        <v>37534</v>
      </c>
      <c r="E64" s="63">
        <v>0.3854166666666667</v>
      </c>
      <c r="F64" s="61">
        <v>18</v>
      </c>
      <c r="G64" s="61" t="s">
        <v>290</v>
      </c>
      <c r="H64" s="61" t="s">
        <v>583</v>
      </c>
      <c r="I64" s="61" t="s">
        <v>300</v>
      </c>
      <c r="J64" s="61" t="s">
        <v>480</v>
      </c>
      <c r="K64" s="61">
        <v>2</v>
      </c>
      <c r="L64" s="63">
        <v>0.4979166666666666</v>
      </c>
      <c r="M64" s="63">
        <v>0.748611111111111</v>
      </c>
      <c r="N64" s="61" t="s">
        <v>211</v>
      </c>
      <c r="O64" s="61" t="s">
        <v>297</v>
      </c>
      <c r="T64" s="61" t="s">
        <v>538</v>
      </c>
      <c r="AC64" s="61" t="s">
        <v>488</v>
      </c>
      <c r="AE64" s="61">
        <v>18.1</v>
      </c>
      <c r="AF64" s="61">
        <v>7.5</v>
      </c>
      <c r="AG64" s="61">
        <v>1.002</v>
      </c>
      <c r="AH64" s="61">
        <v>18.3</v>
      </c>
      <c r="AI64" s="61">
        <v>3</v>
      </c>
      <c r="AJ64" s="61">
        <v>8.1</v>
      </c>
      <c r="AK64" s="61">
        <v>8.4</v>
      </c>
      <c r="AM64" s="61">
        <v>8.3</v>
      </c>
    </row>
    <row r="65" spans="1:39" ht="12.75">
      <c r="A65" s="61" t="s">
        <v>238</v>
      </c>
      <c r="B65" s="61" t="s">
        <v>360</v>
      </c>
      <c r="C65" s="61" t="s">
        <v>361</v>
      </c>
      <c r="D65" s="62">
        <v>37356</v>
      </c>
      <c r="E65" s="63">
        <v>0.75</v>
      </c>
      <c r="F65" s="61">
        <v>15</v>
      </c>
      <c r="G65" s="61" t="s">
        <v>378</v>
      </c>
      <c r="H65" s="64">
        <v>39450</v>
      </c>
      <c r="I65" s="61" t="s">
        <v>280</v>
      </c>
      <c r="J65" s="61" t="s">
        <v>212</v>
      </c>
      <c r="AB65" s="61" t="s">
        <v>584</v>
      </c>
      <c r="AC65" s="61">
        <v>5</v>
      </c>
      <c r="AE65" s="61">
        <v>7</v>
      </c>
      <c r="AF65" s="61">
        <v>7</v>
      </c>
      <c r="AJ65" s="61">
        <v>13</v>
      </c>
      <c r="AK65" s="61">
        <v>13</v>
      </c>
      <c r="AM65" s="61">
        <v>13</v>
      </c>
    </row>
    <row r="66" spans="1:39" ht="12.75">
      <c r="A66" s="61" t="s">
        <v>238</v>
      </c>
      <c r="B66" s="61" t="s">
        <v>360</v>
      </c>
      <c r="C66" s="61" t="s">
        <v>361</v>
      </c>
      <c r="D66" s="62">
        <v>37385</v>
      </c>
      <c r="E66" s="63">
        <v>0.3958333333333333</v>
      </c>
      <c r="F66" s="61">
        <v>13</v>
      </c>
      <c r="G66" s="61" t="s">
        <v>290</v>
      </c>
      <c r="H66" s="61">
        <v>5</v>
      </c>
      <c r="I66" s="61" t="s">
        <v>300</v>
      </c>
      <c r="J66" s="61" t="s">
        <v>212</v>
      </c>
      <c r="K66" s="61">
        <v>1</v>
      </c>
      <c r="O66" s="61" t="s">
        <v>297</v>
      </c>
      <c r="AC66" s="61">
        <v>5</v>
      </c>
      <c r="AE66" s="61">
        <v>11</v>
      </c>
      <c r="AF66" s="61">
        <v>6.5</v>
      </c>
      <c r="AJ66" s="61">
        <v>11.2</v>
      </c>
      <c r="AK66" s="61">
        <v>11.2</v>
      </c>
      <c r="AM66" s="61">
        <v>11.2</v>
      </c>
    </row>
    <row r="67" spans="1:39" ht="12.75">
      <c r="A67" s="61" t="s">
        <v>238</v>
      </c>
      <c r="B67" s="61" t="s">
        <v>360</v>
      </c>
      <c r="C67" s="61" t="s">
        <v>361</v>
      </c>
      <c r="D67" s="62">
        <v>37414</v>
      </c>
      <c r="E67" s="63">
        <v>0.4375</v>
      </c>
      <c r="F67" s="61">
        <v>15</v>
      </c>
      <c r="G67" s="61" t="s">
        <v>378</v>
      </c>
      <c r="I67" s="61" t="s">
        <v>300</v>
      </c>
      <c r="K67" s="61">
        <v>5</v>
      </c>
      <c r="O67" s="61" t="s">
        <v>297</v>
      </c>
      <c r="AC67" s="61">
        <v>5</v>
      </c>
      <c r="AE67" s="61">
        <v>16</v>
      </c>
      <c r="AJ67" s="61">
        <v>9</v>
      </c>
      <c r="AK67" s="61">
        <v>8.8</v>
      </c>
      <c r="AM67" s="61">
        <v>8.9</v>
      </c>
    </row>
    <row r="68" spans="1:39" ht="12.75">
      <c r="A68" s="61" t="s">
        <v>238</v>
      </c>
      <c r="B68" s="61" t="s">
        <v>360</v>
      </c>
      <c r="C68" s="61" t="s">
        <v>361</v>
      </c>
      <c r="D68" s="62">
        <v>37449</v>
      </c>
      <c r="E68" s="63">
        <v>0.8055555555555555</v>
      </c>
      <c r="F68" s="61">
        <v>22</v>
      </c>
      <c r="G68" s="61" t="s">
        <v>116</v>
      </c>
      <c r="H68" s="64">
        <v>39450</v>
      </c>
      <c r="I68" s="61" t="s">
        <v>285</v>
      </c>
      <c r="J68" s="61" t="s">
        <v>212</v>
      </c>
      <c r="K68" s="61">
        <v>7</v>
      </c>
      <c r="AB68" s="61" t="s">
        <v>585</v>
      </c>
      <c r="AC68" s="61">
        <v>0</v>
      </c>
      <c r="AE68" s="61">
        <v>24</v>
      </c>
      <c r="AF68" s="61">
        <v>6.5</v>
      </c>
      <c r="AJ68" s="61">
        <v>8.4</v>
      </c>
      <c r="AK68" s="61">
        <v>8.4</v>
      </c>
      <c r="AM68" s="61">
        <v>8.4</v>
      </c>
    </row>
    <row r="69" spans="1:39" ht="12.75">
      <c r="A69" s="61" t="s">
        <v>365</v>
      </c>
      <c r="B69" s="61" t="s">
        <v>360</v>
      </c>
      <c r="C69" s="61" t="s">
        <v>361</v>
      </c>
      <c r="D69" s="62">
        <v>37477</v>
      </c>
      <c r="E69" s="63">
        <v>0.3819444444444444</v>
      </c>
      <c r="F69" s="61">
        <v>25</v>
      </c>
      <c r="G69" s="61" t="s">
        <v>314</v>
      </c>
      <c r="H69" s="64">
        <v>39512</v>
      </c>
      <c r="I69" s="61" t="s">
        <v>280</v>
      </c>
      <c r="J69" s="61" t="s">
        <v>212</v>
      </c>
      <c r="K69" s="61">
        <v>1</v>
      </c>
      <c r="O69" s="61" t="s">
        <v>297</v>
      </c>
      <c r="AC69" s="61">
        <v>0</v>
      </c>
      <c r="AE69" s="61">
        <v>25</v>
      </c>
      <c r="AF69" s="61">
        <v>5.5</v>
      </c>
      <c r="AJ69" s="61">
        <v>7.4</v>
      </c>
      <c r="AK69" s="61">
        <v>7.6</v>
      </c>
      <c r="AM69" s="61">
        <v>7.5</v>
      </c>
    </row>
    <row r="70" spans="1:39" ht="12.75">
      <c r="A70" s="61" t="s">
        <v>365</v>
      </c>
      <c r="B70" s="61" t="s">
        <v>360</v>
      </c>
      <c r="C70" s="61" t="s">
        <v>361</v>
      </c>
      <c r="D70" s="62">
        <v>37505</v>
      </c>
      <c r="E70" s="63">
        <v>0.625</v>
      </c>
      <c r="F70" s="61">
        <v>27</v>
      </c>
      <c r="G70" s="61" t="s">
        <v>378</v>
      </c>
      <c r="H70" s="61">
        <v>1</v>
      </c>
      <c r="I70" s="61" t="s">
        <v>280</v>
      </c>
      <c r="J70" s="61" t="s">
        <v>212</v>
      </c>
      <c r="K70" s="61">
        <v>1</v>
      </c>
      <c r="O70" s="61" t="s">
        <v>297</v>
      </c>
      <c r="AB70" s="61" t="s">
        <v>586</v>
      </c>
      <c r="AC70" s="61">
        <v>0</v>
      </c>
      <c r="AE70" s="61">
        <v>23</v>
      </c>
      <c r="AF70" s="61">
        <v>7.5</v>
      </c>
      <c r="AJ70" s="61">
        <v>8.8</v>
      </c>
      <c r="AK70" s="61">
        <v>9</v>
      </c>
      <c r="AM70" s="61">
        <v>8.9</v>
      </c>
    </row>
    <row r="71" spans="1:39" ht="12.75">
      <c r="A71" s="61" t="s">
        <v>365</v>
      </c>
      <c r="B71" s="61" t="s">
        <v>360</v>
      </c>
      <c r="C71" s="61" t="s">
        <v>361</v>
      </c>
      <c r="D71" s="62">
        <v>37533</v>
      </c>
      <c r="E71" s="63">
        <v>0.625</v>
      </c>
      <c r="F71" s="61">
        <v>14</v>
      </c>
      <c r="G71" s="61" t="s">
        <v>587</v>
      </c>
      <c r="H71" s="64">
        <v>39452</v>
      </c>
      <c r="I71" s="61" t="s">
        <v>396</v>
      </c>
      <c r="J71" s="61" t="s">
        <v>229</v>
      </c>
      <c r="K71" s="61">
        <v>1</v>
      </c>
      <c r="O71" s="61" t="s">
        <v>297</v>
      </c>
      <c r="AC71" s="61">
        <v>0</v>
      </c>
      <c r="AE71" s="61">
        <v>17</v>
      </c>
      <c r="AF71" s="61">
        <v>6.5</v>
      </c>
      <c r="AJ71" s="61">
        <v>8.6</v>
      </c>
      <c r="AK71" s="61">
        <v>8.8</v>
      </c>
      <c r="AM71" s="61">
        <v>8.7</v>
      </c>
    </row>
    <row r="72" spans="1:39" ht="12.75">
      <c r="A72" s="61" t="s">
        <v>242</v>
      </c>
      <c r="B72" s="61" t="s">
        <v>372</v>
      </c>
      <c r="C72" s="61" t="s">
        <v>361</v>
      </c>
      <c r="D72" s="62">
        <v>37360</v>
      </c>
      <c r="E72" s="63">
        <v>0.5</v>
      </c>
      <c r="F72" s="61">
        <v>15</v>
      </c>
      <c r="G72" s="61" t="s">
        <v>116</v>
      </c>
      <c r="H72" s="64">
        <v>39450</v>
      </c>
      <c r="I72" s="61" t="s">
        <v>300</v>
      </c>
      <c r="J72" s="61" t="s">
        <v>588</v>
      </c>
      <c r="L72" s="63">
        <v>0.6666666666666666</v>
      </c>
      <c r="N72" s="61" t="s">
        <v>227</v>
      </c>
      <c r="AC72" s="61">
        <v>5</v>
      </c>
      <c r="AE72" s="61">
        <v>10</v>
      </c>
      <c r="AF72" s="61">
        <v>6.5</v>
      </c>
      <c r="AJ72" s="61">
        <v>12.2</v>
      </c>
      <c r="AK72" s="61">
        <v>12.4</v>
      </c>
      <c r="AM72" s="61">
        <v>12.3</v>
      </c>
    </row>
    <row r="73" spans="1:39" ht="12.75">
      <c r="A73" s="61" t="s">
        <v>242</v>
      </c>
      <c r="B73" s="61" t="s">
        <v>372</v>
      </c>
      <c r="C73" s="61" t="s">
        <v>361</v>
      </c>
      <c r="D73" s="62">
        <v>37385</v>
      </c>
      <c r="E73" s="63">
        <v>0.4270833333333333</v>
      </c>
      <c r="F73" s="61">
        <v>10</v>
      </c>
      <c r="G73" s="61" t="s">
        <v>290</v>
      </c>
      <c r="H73" s="61">
        <v>5</v>
      </c>
      <c r="I73" s="61" t="s">
        <v>300</v>
      </c>
      <c r="J73" s="61" t="s">
        <v>212</v>
      </c>
      <c r="K73" s="61">
        <v>1</v>
      </c>
      <c r="L73" s="63">
        <v>0.5416666666666666</v>
      </c>
      <c r="N73" s="61" t="s">
        <v>218</v>
      </c>
      <c r="O73" s="61" t="s">
        <v>297</v>
      </c>
      <c r="AC73" s="61">
        <v>10</v>
      </c>
      <c r="AE73" s="61">
        <v>11</v>
      </c>
      <c r="AF73" s="61">
        <v>6.5</v>
      </c>
      <c r="AJ73" s="61">
        <v>11.2</v>
      </c>
      <c r="AK73" s="61">
        <v>11.4</v>
      </c>
      <c r="AM73" s="61">
        <v>11.3</v>
      </c>
    </row>
    <row r="74" spans="1:39" ht="12.75">
      <c r="A74" s="61" t="s">
        <v>242</v>
      </c>
      <c r="B74" s="61" t="s">
        <v>372</v>
      </c>
      <c r="C74" s="61" t="s">
        <v>361</v>
      </c>
      <c r="D74" s="62">
        <v>37414</v>
      </c>
      <c r="E74" s="63">
        <v>0.5659722222222222</v>
      </c>
      <c r="F74" s="61">
        <v>15</v>
      </c>
      <c r="G74" s="61" t="s">
        <v>378</v>
      </c>
      <c r="I74" s="61" t="s">
        <v>285</v>
      </c>
      <c r="J74" s="61" t="s">
        <v>588</v>
      </c>
      <c r="K74" s="61">
        <v>5</v>
      </c>
      <c r="L74" s="63">
        <v>0.5</v>
      </c>
      <c r="N74" s="61" t="s">
        <v>216</v>
      </c>
      <c r="O74" s="61" t="s">
        <v>297</v>
      </c>
      <c r="AC74" s="61">
        <v>5</v>
      </c>
      <c r="AE74" s="61">
        <v>17</v>
      </c>
      <c r="AF74" s="61">
        <v>6.5</v>
      </c>
      <c r="AJ74" s="61">
        <v>10</v>
      </c>
      <c r="AK74" s="61">
        <v>10</v>
      </c>
      <c r="AM74" s="61">
        <v>10</v>
      </c>
    </row>
    <row r="75" spans="1:39" ht="12.75">
      <c r="A75" s="61" t="s">
        <v>242</v>
      </c>
      <c r="B75" s="61" t="s">
        <v>372</v>
      </c>
      <c r="C75" s="61" t="s">
        <v>361</v>
      </c>
      <c r="D75" s="62">
        <v>37450</v>
      </c>
      <c r="E75" s="63">
        <v>0.548611111111111</v>
      </c>
      <c r="F75" s="61">
        <v>30</v>
      </c>
      <c r="G75" s="61" t="s">
        <v>279</v>
      </c>
      <c r="H75" s="64">
        <v>39450</v>
      </c>
      <c r="I75" s="61" t="s">
        <v>280</v>
      </c>
      <c r="J75" s="61" t="s">
        <v>212</v>
      </c>
      <c r="K75" s="61">
        <v>1</v>
      </c>
      <c r="N75" s="61" t="s">
        <v>218</v>
      </c>
      <c r="O75" s="61" t="s">
        <v>297</v>
      </c>
      <c r="AB75" s="61" t="s">
        <v>589</v>
      </c>
      <c r="AC75" s="61">
        <v>0</v>
      </c>
      <c r="AE75" s="61">
        <v>25</v>
      </c>
      <c r="AF75" s="61">
        <v>6.5</v>
      </c>
      <c r="AJ75" s="61">
        <v>8.4</v>
      </c>
      <c r="AK75" s="61">
        <v>8.2</v>
      </c>
      <c r="AM75" s="61">
        <v>8.3</v>
      </c>
    </row>
    <row r="76" spans="1:39" ht="12.75">
      <c r="A76" s="61" t="s">
        <v>242</v>
      </c>
      <c r="B76" s="61" t="s">
        <v>372</v>
      </c>
      <c r="C76" s="61" t="s">
        <v>361</v>
      </c>
      <c r="D76" s="62">
        <v>37477</v>
      </c>
      <c r="E76" s="63">
        <v>0.4166666666666667</v>
      </c>
      <c r="F76" s="61">
        <v>23</v>
      </c>
      <c r="G76" s="61" t="s">
        <v>314</v>
      </c>
      <c r="H76" s="64">
        <v>39450</v>
      </c>
      <c r="I76" s="61" t="s">
        <v>280</v>
      </c>
      <c r="J76" s="61" t="s">
        <v>212</v>
      </c>
      <c r="K76" s="61">
        <v>1</v>
      </c>
      <c r="M76" s="63">
        <v>0.4166666666666667</v>
      </c>
      <c r="N76" s="61" t="s">
        <v>336</v>
      </c>
      <c r="O76" s="61" t="s">
        <v>297</v>
      </c>
      <c r="AC76" s="61">
        <v>0</v>
      </c>
      <c r="AE76" s="61">
        <v>23</v>
      </c>
      <c r="AF76" s="61">
        <v>6.5</v>
      </c>
      <c r="AJ76" s="61">
        <v>7.8</v>
      </c>
      <c r="AK76" s="61">
        <v>8</v>
      </c>
      <c r="AM76" s="61">
        <v>7.9</v>
      </c>
    </row>
    <row r="77" spans="1:39" ht="12.75">
      <c r="A77" s="61" t="s">
        <v>242</v>
      </c>
      <c r="B77" s="61" t="s">
        <v>372</v>
      </c>
      <c r="C77" s="61" t="s">
        <v>361</v>
      </c>
      <c r="D77" s="62">
        <v>37505</v>
      </c>
      <c r="E77" s="63">
        <v>0.4166666666666667</v>
      </c>
      <c r="F77" s="61">
        <v>23</v>
      </c>
      <c r="H77" s="61">
        <v>0</v>
      </c>
      <c r="I77" s="61" t="s">
        <v>280</v>
      </c>
      <c r="J77" s="61" t="s">
        <v>212</v>
      </c>
      <c r="K77" s="61">
        <v>1</v>
      </c>
      <c r="L77" s="63">
        <v>0.625</v>
      </c>
      <c r="N77" s="61" t="s">
        <v>227</v>
      </c>
      <c r="O77" s="61" t="s">
        <v>297</v>
      </c>
      <c r="AC77" s="61">
        <v>5</v>
      </c>
      <c r="AE77" s="61">
        <v>20</v>
      </c>
      <c r="AF77" s="61">
        <v>7.5</v>
      </c>
      <c r="AJ77" s="61">
        <v>7.6</v>
      </c>
      <c r="AK77" s="61">
        <v>7.4</v>
      </c>
      <c r="AM77" s="61">
        <v>7.5</v>
      </c>
    </row>
    <row r="78" spans="1:39" ht="12.75">
      <c r="A78" s="61" t="s">
        <v>242</v>
      </c>
      <c r="B78" s="61" t="s">
        <v>372</v>
      </c>
      <c r="C78" s="61" t="s">
        <v>361</v>
      </c>
      <c r="D78" s="62">
        <v>37533</v>
      </c>
      <c r="E78" s="63">
        <v>0.6666666666666666</v>
      </c>
      <c r="F78" s="61">
        <v>12</v>
      </c>
      <c r="G78" s="61" t="s">
        <v>587</v>
      </c>
      <c r="I78" s="61" t="s">
        <v>396</v>
      </c>
      <c r="O78" s="61" t="s">
        <v>297</v>
      </c>
      <c r="AB78" s="61" t="s">
        <v>590</v>
      </c>
      <c r="AC78" s="61">
        <v>0</v>
      </c>
      <c r="AE78" s="61">
        <v>16</v>
      </c>
      <c r="AF78" s="61">
        <v>7.5</v>
      </c>
      <c r="AJ78" s="61">
        <v>10</v>
      </c>
      <c r="AK78" s="61">
        <v>10</v>
      </c>
      <c r="AM78" s="61">
        <v>10</v>
      </c>
    </row>
    <row r="79" spans="1:39" ht="12.75">
      <c r="A79" s="61" t="s">
        <v>400</v>
      </c>
      <c r="B79" s="61" t="s">
        <v>401</v>
      </c>
      <c r="C79" s="61" t="s">
        <v>402</v>
      </c>
      <c r="D79" s="62">
        <v>37359</v>
      </c>
      <c r="E79" s="63">
        <v>0.45694444444444443</v>
      </c>
      <c r="F79" s="61">
        <v>16.6</v>
      </c>
      <c r="G79" s="61" t="s">
        <v>378</v>
      </c>
      <c r="H79" s="64">
        <v>39450</v>
      </c>
      <c r="I79" s="61" t="s">
        <v>300</v>
      </c>
      <c r="J79" s="61" t="s">
        <v>212</v>
      </c>
      <c r="K79" s="61">
        <v>1</v>
      </c>
      <c r="AC79" s="61">
        <v>5</v>
      </c>
      <c r="AD79" s="61">
        <v>1</v>
      </c>
      <c r="AE79" s="61">
        <v>6.4</v>
      </c>
      <c r="AF79" s="61">
        <v>6.5</v>
      </c>
      <c r="AJ79" s="61">
        <v>12.4</v>
      </c>
      <c r="AK79" s="61">
        <v>12.7</v>
      </c>
      <c r="AM79" s="61">
        <v>12.55</v>
      </c>
    </row>
    <row r="80" spans="1:39" ht="12.75">
      <c r="A80" s="61" t="s">
        <v>400</v>
      </c>
      <c r="B80" s="61" t="s">
        <v>401</v>
      </c>
      <c r="C80" s="61" t="s">
        <v>402</v>
      </c>
      <c r="D80" s="62">
        <v>37387</v>
      </c>
      <c r="E80" s="63">
        <v>0.5625</v>
      </c>
      <c r="F80" s="61">
        <v>15.5</v>
      </c>
      <c r="G80" s="61" t="s">
        <v>314</v>
      </c>
      <c r="H80" s="61" t="s">
        <v>591</v>
      </c>
      <c r="I80" s="61" t="s">
        <v>280</v>
      </c>
      <c r="J80" s="61" t="s">
        <v>212</v>
      </c>
      <c r="K80" s="61">
        <v>2</v>
      </c>
      <c r="O80" s="61" t="s">
        <v>297</v>
      </c>
      <c r="AC80" s="61">
        <v>2.5</v>
      </c>
      <c r="AD80" s="61">
        <v>1</v>
      </c>
      <c r="AE80" s="61">
        <v>12.3</v>
      </c>
      <c r="AF80" s="61">
        <v>6.5</v>
      </c>
      <c r="AJ80" s="61">
        <v>10.6</v>
      </c>
      <c r="AK80" s="61">
        <v>10.8</v>
      </c>
      <c r="AM80" s="61">
        <v>10.7</v>
      </c>
    </row>
    <row r="81" spans="1:40" ht="12.75">
      <c r="A81" s="61" t="s">
        <v>400</v>
      </c>
      <c r="B81" s="61" t="s">
        <v>401</v>
      </c>
      <c r="C81" s="61" t="s">
        <v>402</v>
      </c>
      <c r="D81" s="62">
        <v>37416</v>
      </c>
      <c r="E81" s="63">
        <v>0.46458333333333335</v>
      </c>
      <c r="F81" s="61">
        <v>22.4</v>
      </c>
      <c r="G81" s="61" t="s">
        <v>314</v>
      </c>
      <c r="H81" s="64">
        <v>39672</v>
      </c>
      <c r="I81" s="61" t="s">
        <v>285</v>
      </c>
      <c r="J81" s="61" t="s">
        <v>212</v>
      </c>
      <c r="K81" s="61">
        <v>4</v>
      </c>
      <c r="O81" s="61" t="s">
        <v>297</v>
      </c>
      <c r="AC81" s="61">
        <v>5</v>
      </c>
      <c r="AD81" s="61">
        <v>1</v>
      </c>
      <c r="AE81" s="61">
        <v>17</v>
      </c>
      <c r="AF81" s="61">
        <v>6.5</v>
      </c>
      <c r="AJ81" s="61">
        <v>9.3</v>
      </c>
      <c r="AK81" s="61">
        <v>9.4</v>
      </c>
      <c r="AM81" s="61">
        <v>9.35</v>
      </c>
      <c r="AN81" s="61" t="s">
        <v>592</v>
      </c>
    </row>
    <row r="82" spans="1:40" ht="12.75">
      <c r="A82" s="61" t="s">
        <v>400</v>
      </c>
      <c r="B82" s="61" t="s">
        <v>401</v>
      </c>
      <c r="C82" s="61" t="s">
        <v>402</v>
      </c>
      <c r="D82" s="62">
        <v>37450</v>
      </c>
      <c r="E82" s="63">
        <v>0.59375</v>
      </c>
      <c r="F82" s="61">
        <v>26.5</v>
      </c>
      <c r="G82" s="61" t="s">
        <v>378</v>
      </c>
      <c r="H82" s="64">
        <v>39545</v>
      </c>
      <c r="I82" s="61" t="s">
        <v>285</v>
      </c>
      <c r="J82" s="61" t="s">
        <v>212</v>
      </c>
      <c r="K82" s="61">
        <v>3</v>
      </c>
      <c r="AB82" s="61" t="s">
        <v>280</v>
      </c>
      <c r="AC82" s="61">
        <v>1.3</v>
      </c>
      <c r="AD82" s="61">
        <v>1</v>
      </c>
      <c r="AE82" s="61">
        <v>21.3</v>
      </c>
      <c r="AF82" s="61">
        <v>7</v>
      </c>
      <c r="AJ82" s="61">
        <v>8.6</v>
      </c>
      <c r="AK82" s="61">
        <v>8.6</v>
      </c>
      <c r="AM82" s="61">
        <v>8.6</v>
      </c>
      <c r="AN82" s="61" t="s">
        <v>593</v>
      </c>
    </row>
    <row r="83" spans="1:39" ht="12.75">
      <c r="A83" s="61" t="s">
        <v>400</v>
      </c>
      <c r="B83" s="61" t="s">
        <v>401</v>
      </c>
      <c r="C83" s="61" t="s">
        <v>409</v>
      </c>
      <c r="D83" s="62">
        <v>37478</v>
      </c>
      <c r="E83" s="63">
        <v>0.4930555555555556</v>
      </c>
      <c r="F83" s="61">
        <v>25.2</v>
      </c>
      <c r="G83" s="61" t="s">
        <v>594</v>
      </c>
      <c r="H83" s="64">
        <v>39450</v>
      </c>
      <c r="I83" s="61" t="s">
        <v>396</v>
      </c>
      <c r="J83" s="61" t="s">
        <v>595</v>
      </c>
      <c r="K83" s="61">
        <v>1</v>
      </c>
      <c r="O83" s="61" t="s">
        <v>286</v>
      </c>
      <c r="AC83" s="61">
        <v>0</v>
      </c>
      <c r="AD83" s="61">
        <v>1</v>
      </c>
      <c r="AE83" s="61">
        <v>22.8</v>
      </c>
      <c r="AF83" s="61">
        <v>7</v>
      </c>
      <c r="AJ83" s="61">
        <v>8.6</v>
      </c>
      <c r="AK83" s="61">
        <v>9</v>
      </c>
      <c r="AM83" s="61">
        <v>8.8</v>
      </c>
    </row>
    <row r="84" spans="1:39" ht="12.75">
      <c r="A84" s="61" t="s">
        <v>400</v>
      </c>
      <c r="B84" s="61" t="s">
        <v>401</v>
      </c>
      <c r="C84" s="61" t="s">
        <v>402</v>
      </c>
      <c r="D84" s="62">
        <v>37506</v>
      </c>
      <c r="E84" s="63">
        <v>0.5659722222222222</v>
      </c>
      <c r="F84" s="61">
        <v>25.5</v>
      </c>
      <c r="G84" s="61" t="s">
        <v>596</v>
      </c>
      <c r="H84" s="64">
        <v>39450</v>
      </c>
      <c r="I84" s="61" t="s">
        <v>280</v>
      </c>
      <c r="K84" s="61">
        <v>5</v>
      </c>
      <c r="O84" s="61" t="s">
        <v>286</v>
      </c>
      <c r="AC84" s="61">
        <v>1.3</v>
      </c>
      <c r="AD84" s="61">
        <v>1</v>
      </c>
      <c r="AE84" s="61">
        <v>21.3</v>
      </c>
      <c r="AF84" s="61">
        <v>7</v>
      </c>
      <c r="AJ84" s="61">
        <v>9.4</v>
      </c>
      <c r="AK84" s="61">
        <v>9.2</v>
      </c>
      <c r="AM84" s="61">
        <v>9.3</v>
      </c>
    </row>
    <row r="85" spans="1:40" ht="12.75">
      <c r="A85" s="61" t="s">
        <v>400</v>
      </c>
      <c r="B85" s="61" t="s">
        <v>401</v>
      </c>
      <c r="C85" s="61" t="s">
        <v>402</v>
      </c>
      <c r="D85" s="62">
        <v>37535</v>
      </c>
      <c r="E85" s="63">
        <v>0.4479166666666667</v>
      </c>
      <c r="F85" s="61">
        <v>13.5</v>
      </c>
      <c r="G85" s="61" t="s">
        <v>58</v>
      </c>
      <c r="H85" s="64">
        <v>39545</v>
      </c>
      <c r="I85" s="61" t="s">
        <v>280</v>
      </c>
      <c r="J85" s="61" t="s">
        <v>212</v>
      </c>
      <c r="K85" s="61">
        <v>1</v>
      </c>
      <c r="O85" s="61" t="s">
        <v>297</v>
      </c>
      <c r="AC85" s="61">
        <v>1.3</v>
      </c>
      <c r="AD85" s="61">
        <v>1</v>
      </c>
      <c r="AE85" s="61">
        <v>17.5</v>
      </c>
      <c r="AF85" s="61">
        <v>7</v>
      </c>
      <c r="AJ85" s="61">
        <v>9.4</v>
      </c>
      <c r="AK85" s="61">
        <v>9.2</v>
      </c>
      <c r="AM85" s="61">
        <v>9.3</v>
      </c>
      <c r="AN85" s="61" t="s">
        <v>597</v>
      </c>
    </row>
    <row r="86" spans="1:40" ht="12.75">
      <c r="A86" s="61" t="s">
        <v>250</v>
      </c>
      <c r="B86" s="61" t="s">
        <v>413</v>
      </c>
      <c r="C86" s="61" t="s">
        <v>424</v>
      </c>
      <c r="D86" s="62">
        <v>37359</v>
      </c>
      <c r="E86" s="63">
        <v>0.46875</v>
      </c>
      <c r="F86" s="61">
        <v>18.5</v>
      </c>
      <c r="G86" s="61" t="s">
        <v>284</v>
      </c>
      <c r="H86" s="61" t="s">
        <v>302</v>
      </c>
      <c r="I86" s="61" t="s">
        <v>285</v>
      </c>
      <c r="J86" s="61" t="s">
        <v>212</v>
      </c>
      <c r="K86" s="61">
        <v>1</v>
      </c>
      <c r="O86" s="61" t="s">
        <v>286</v>
      </c>
      <c r="AB86" s="61" t="s">
        <v>598</v>
      </c>
      <c r="AC86" s="61">
        <v>0</v>
      </c>
      <c r="AE86" s="61">
        <v>7</v>
      </c>
      <c r="AF86" s="61">
        <v>6.5</v>
      </c>
      <c r="AJ86" s="61">
        <v>11.4</v>
      </c>
      <c r="AK86" s="61">
        <v>11.6</v>
      </c>
      <c r="AM86" s="61">
        <v>11.5</v>
      </c>
      <c r="AN86" s="61" t="s">
        <v>599</v>
      </c>
    </row>
    <row r="87" spans="1:39" ht="12.75">
      <c r="A87" s="61" t="s">
        <v>250</v>
      </c>
      <c r="B87" s="61" t="s">
        <v>413</v>
      </c>
      <c r="C87" s="61" t="s">
        <v>424</v>
      </c>
      <c r="D87" s="62">
        <v>37387</v>
      </c>
      <c r="E87" s="63">
        <v>0.46875</v>
      </c>
      <c r="F87" s="61">
        <v>12</v>
      </c>
      <c r="G87" s="61" t="s">
        <v>314</v>
      </c>
      <c r="H87" s="61" t="s">
        <v>583</v>
      </c>
      <c r="I87" s="61" t="s">
        <v>280</v>
      </c>
      <c r="J87" s="61" t="s">
        <v>212</v>
      </c>
      <c r="K87" s="61">
        <v>4</v>
      </c>
      <c r="O87" s="61" t="s">
        <v>297</v>
      </c>
      <c r="AB87" s="61" t="s">
        <v>600</v>
      </c>
      <c r="AC87" s="61">
        <v>0</v>
      </c>
      <c r="AE87" s="61">
        <v>13</v>
      </c>
      <c r="AF87" s="61">
        <v>6.5</v>
      </c>
      <c r="AJ87" s="61">
        <v>9.6</v>
      </c>
      <c r="AK87" s="61">
        <v>10</v>
      </c>
      <c r="AL87" s="61">
        <v>10</v>
      </c>
      <c r="AM87" s="61">
        <v>9.9</v>
      </c>
    </row>
    <row r="88" spans="1:39" ht="12.75">
      <c r="A88" s="61" t="s">
        <v>250</v>
      </c>
      <c r="B88" s="61" t="s">
        <v>413</v>
      </c>
      <c r="C88" s="61" t="s">
        <v>424</v>
      </c>
      <c r="D88" s="62">
        <v>37415</v>
      </c>
      <c r="E88" s="63">
        <v>0.3819444444444444</v>
      </c>
      <c r="F88" s="61">
        <v>16</v>
      </c>
      <c r="G88" s="61" t="s">
        <v>58</v>
      </c>
      <c r="H88" s="61" t="s">
        <v>292</v>
      </c>
      <c r="I88" s="61" t="s">
        <v>280</v>
      </c>
      <c r="J88" s="61" t="s">
        <v>212</v>
      </c>
      <c r="K88" s="61">
        <v>2</v>
      </c>
      <c r="O88" s="61" t="s">
        <v>297</v>
      </c>
      <c r="AB88" s="61" t="s">
        <v>601</v>
      </c>
      <c r="AC88" s="61">
        <v>0</v>
      </c>
      <c r="AE88" s="61">
        <v>17</v>
      </c>
      <c r="AF88" s="61">
        <v>7</v>
      </c>
      <c r="AJ88" s="61">
        <v>9.4</v>
      </c>
      <c r="AK88" s="61">
        <v>9</v>
      </c>
      <c r="AM88" s="61">
        <v>9.2</v>
      </c>
    </row>
    <row r="89" spans="1:39" ht="12.75">
      <c r="A89" s="61" t="s">
        <v>250</v>
      </c>
      <c r="B89" s="61" t="s">
        <v>413</v>
      </c>
      <c r="C89" s="61" t="s">
        <v>424</v>
      </c>
      <c r="D89" s="62">
        <v>37449</v>
      </c>
      <c r="E89" s="63">
        <v>0.4479166666666667</v>
      </c>
      <c r="F89" s="61">
        <v>24</v>
      </c>
      <c r="G89" s="61" t="s">
        <v>279</v>
      </c>
      <c r="H89" s="61" t="s">
        <v>602</v>
      </c>
      <c r="I89" s="61" t="s">
        <v>300</v>
      </c>
      <c r="J89" s="61" t="s">
        <v>212</v>
      </c>
      <c r="K89" s="61">
        <v>2</v>
      </c>
      <c r="O89" s="61" t="s">
        <v>297</v>
      </c>
      <c r="AB89" s="61" t="s">
        <v>603</v>
      </c>
      <c r="AC89" s="61">
        <v>0</v>
      </c>
      <c r="AD89" s="61">
        <v>1.5</v>
      </c>
      <c r="AE89" s="61">
        <v>21</v>
      </c>
      <c r="AF89" s="61">
        <v>7</v>
      </c>
      <c r="AJ89" s="61">
        <v>7.5</v>
      </c>
      <c r="AK89" s="61">
        <v>7.6</v>
      </c>
      <c r="AL89" s="61">
        <v>7.6</v>
      </c>
      <c r="AM89" s="61">
        <v>7.6</v>
      </c>
    </row>
    <row r="90" spans="1:39" ht="12.75">
      <c r="A90" s="61" t="s">
        <v>250</v>
      </c>
      <c r="B90" s="61" t="s">
        <v>413</v>
      </c>
      <c r="C90" s="61" t="s">
        <v>424</v>
      </c>
      <c r="D90" s="62">
        <v>37477</v>
      </c>
      <c r="E90" s="63">
        <v>0.3854166666666667</v>
      </c>
      <c r="F90" s="61">
        <v>19.5</v>
      </c>
      <c r="G90" s="61" t="s">
        <v>290</v>
      </c>
      <c r="H90" s="61" t="s">
        <v>484</v>
      </c>
      <c r="I90" s="61" t="s">
        <v>280</v>
      </c>
      <c r="J90" s="61" t="s">
        <v>212</v>
      </c>
      <c r="K90" s="61">
        <v>3</v>
      </c>
      <c r="O90" s="61" t="s">
        <v>286</v>
      </c>
      <c r="AB90" s="61" t="s">
        <v>604</v>
      </c>
      <c r="AC90" s="61">
        <v>0</v>
      </c>
      <c r="AE90" s="61">
        <v>23</v>
      </c>
      <c r="AF90" s="61">
        <v>7</v>
      </c>
      <c r="AJ90" s="61">
        <v>8</v>
      </c>
      <c r="AK90" s="61">
        <v>8.4</v>
      </c>
      <c r="AL90" s="61">
        <v>8.2</v>
      </c>
      <c r="AM90" s="61">
        <v>8.2</v>
      </c>
    </row>
    <row r="91" spans="1:39" ht="12.75">
      <c r="A91" s="61" t="s">
        <v>250</v>
      </c>
      <c r="B91" s="61" t="s">
        <v>413</v>
      </c>
      <c r="C91" s="61" t="s">
        <v>424</v>
      </c>
      <c r="D91" s="62">
        <v>37513</v>
      </c>
      <c r="E91" s="63">
        <v>0.4513888888888889</v>
      </c>
      <c r="F91" s="61">
        <v>17.5</v>
      </c>
      <c r="G91" s="61" t="s">
        <v>58</v>
      </c>
      <c r="H91" s="61" t="s">
        <v>605</v>
      </c>
      <c r="I91" s="61" t="s">
        <v>300</v>
      </c>
      <c r="J91" s="61" t="s">
        <v>212</v>
      </c>
      <c r="K91" s="61">
        <v>2</v>
      </c>
      <c r="O91" s="61" t="s">
        <v>286</v>
      </c>
      <c r="AB91" s="61" t="s">
        <v>606</v>
      </c>
      <c r="AC91" s="61">
        <v>0</v>
      </c>
      <c r="AE91" s="61">
        <v>19.5</v>
      </c>
      <c r="AF91" s="61">
        <v>7</v>
      </c>
      <c r="AJ91" s="61">
        <v>8.6</v>
      </c>
      <c r="AK91" s="61">
        <v>10.2</v>
      </c>
      <c r="AL91" s="61">
        <v>10.6</v>
      </c>
      <c r="AM91" s="61">
        <v>10.4</v>
      </c>
    </row>
    <row r="92" spans="1:40" ht="12.75">
      <c r="A92" s="61" t="s">
        <v>250</v>
      </c>
      <c r="B92" s="61" t="s">
        <v>413</v>
      </c>
      <c r="C92" s="61" t="s">
        <v>424</v>
      </c>
      <c r="D92" s="62">
        <v>37541</v>
      </c>
      <c r="E92" s="63">
        <v>0.5</v>
      </c>
      <c r="F92" s="61">
        <v>14.5</v>
      </c>
      <c r="G92" s="61" t="s">
        <v>58</v>
      </c>
      <c r="H92" s="61">
        <v>10</v>
      </c>
      <c r="I92" s="61" t="s">
        <v>300</v>
      </c>
      <c r="J92" s="61" t="s">
        <v>472</v>
      </c>
      <c r="K92" s="61">
        <v>2</v>
      </c>
      <c r="O92" s="61" t="s">
        <v>297</v>
      </c>
      <c r="AB92" s="61" t="s">
        <v>607</v>
      </c>
      <c r="AC92" s="61">
        <v>0</v>
      </c>
      <c r="AE92" s="61">
        <v>15</v>
      </c>
      <c r="AF92" s="61">
        <v>7</v>
      </c>
      <c r="AJ92" s="61">
        <v>10.2</v>
      </c>
      <c r="AK92" s="61">
        <v>10.8</v>
      </c>
      <c r="AL92" s="61">
        <v>10.6</v>
      </c>
      <c r="AM92" s="61">
        <v>10.7</v>
      </c>
      <c r="AN92" s="61" t="s">
        <v>608</v>
      </c>
    </row>
    <row r="93" spans="1:3" ht="12.75">
      <c r="A93" s="61" t="s">
        <v>250</v>
      </c>
      <c r="B93" s="61" t="s">
        <v>413</v>
      </c>
      <c r="C93" s="61" t="s">
        <v>424</v>
      </c>
    </row>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R155"/>
  <sheetViews>
    <sheetView zoomScalePageLayoutView="0" workbookViewId="0" topLeftCell="A1">
      <selection activeCell="AE29" sqref="AE29"/>
    </sheetView>
  </sheetViews>
  <sheetFormatPr defaultColWidth="9.140625" defaultRowHeight="12.75"/>
  <cols>
    <col min="1" max="1" width="9.140625" style="61" customWidth="1"/>
    <col min="2" max="2" width="29.140625" style="61" customWidth="1"/>
    <col min="3" max="3" width="24.00390625" style="61" customWidth="1"/>
    <col min="4" max="4" width="12.57421875" style="73" customWidth="1"/>
    <col min="5" max="5" width="9.140625" style="61" customWidth="1"/>
    <col min="6" max="6" width="9.140625" style="74" customWidth="1"/>
    <col min="7" max="7" width="9.140625" style="61" customWidth="1"/>
    <col min="8" max="8" width="9.140625" style="75" customWidth="1"/>
    <col min="9" max="9" width="14.140625" style="61" customWidth="1"/>
    <col min="10" max="10" width="9.140625" style="61" customWidth="1"/>
    <col min="11" max="11" width="14.7109375" style="61" customWidth="1"/>
    <col min="12" max="12" width="11.421875" style="61" customWidth="1"/>
    <col min="13" max="15" width="9.140625" style="61" customWidth="1"/>
    <col min="16" max="16" width="13.57421875" style="61" customWidth="1"/>
    <col min="17" max="17" width="10.28125" style="61" customWidth="1"/>
    <col min="18" max="18" width="10.140625" style="61" customWidth="1"/>
    <col min="19" max="19" width="10.28125" style="61" customWidth="1"/>
    <col min="20" max="20" width="12.28125" style="61" customWidth="1"/>
    <col min="21" max="30" width="9.140625" style="61" customWidth="1"/>
    <col min="31" max="31" width="11.421875" style="61" customWidth="1"/>
    <col min="32" max="32" width="11.28125" style="74" customWidth="1"/>
    <col min="33" max="33" width="9.140625" style="76" customWidth="1"/>
    <col min="34" max="34" width="10.57421875" style="77" bestFit="1" customWidth="1"/>
    <col min="35" max="35" width="14.140625" style="74" customWidth="1"/>
    <col min="36" max="38" width="9.140625" style="74" customWidth="1"/>
    <col min="39" max="39" width="9.140625" style="61" customWidth="1"/>
    <col min="40" max="40" width="9.140625" style="76" customWidth="1"/>
    <col min="41" max="16384" width="9.140625" style="61" customWidth="1"/>
  </cols>
  <sheetData>
    <row r="1" spans="1:41" s="66" customFormat="1" ht="12.75">
      <c r="A1" s="66" t="s">
        <v>609</v>
      </c>
      <c r="B1" s="66" t="s">
        <v>0</v>
      </c>
      <c r="C1" s="66" t="s">
        <v>1</v>
      </c>
      <c r="D1" s="67" t="s">
        <v>2</v>
      </c>
      <c r="E1" s="66" t="s">
        <v>201</v>
      </c>
      <c r="F1" s="68" t="s">
        <v>434</v>
      </c>
      <c r="G1" s="66" t="s">
        <v>610</v>
      </c>
      <c r="H1" s="69" t="s">
        <v>260</v>
      </c>
      <c r="I1" s="66" t="s">
        <v>4</v>
      </c>
      <c r="J1" s="66" t="s">
        <v>203</v>
      </c>
      <c r="K1" s="66" t="s">
        <v>611</v>
      </c>
      <c r="L1" s="66" t="s">
        <v>612</v>
      </c>
      <c r="M1" s="66" t="s">
        <v>505</v>
      </c>
      <c r="N1" s="66" t="s">
        <v>613</v>
      </c>
      <c r="O1" s="66" t="s">
        <v>507</v>
      </c>
      <c r="P1" s="66" t="s">
        <v>508</v>
      </c>
      <c r="Q1" s="66" t="s">
        <v>509</v>
      </c>
      <c r="R1" s="66" t="s">
        <v>510</v>
      </c>
      <c r="S1" s="66" t="s">
        <v>511</v>
      </c>
      <c r="T1" s="66" t="s">
        <v>512</v>
      </c>
      <c r="U1" s="66" t="s">
        <v>513</v>
      </c>
      <c r="V1" s="66" t="s">
        <v>614</v>
      </c>
      <c r="W1" s="66" t="s">
        <v>615</v>
      </c>
      <c r="X1" s="66" t="s">
        <v>516</v>
      </c>
      <c r="Y1" s="66" t="s">
        <v>517</v>
      </c>
      <c r="Z1" s="66" t="s">
        <v>518</v>
      </c>
      <c r="AA1" s="66" t="s">
        <v>519</v>
      </c>
      <c r="AB1" s="66" t="s">
        <v>520</v>
      </c>
      <c r="AC1" s="66" t="s">
        <v>521</v>
      </c>
      <c r="AD1" s="66" t="s">
        <v>267</v>
      </c>
      <c r="AE1" s="66" t="s">
        <v>522</v>
      </c>
      <c r="AF1" s="68" t="s">
        <v>523</v>
      </c>
      <c r="AG1" s="70" t="s">
        <v>207</v>
      </c>
      <c r="AH1" s="71" t="s">
        <v>524</v>
      </c>
      <c r="AI1" s="68" t="s">
        <v>616</v>
      </c>
      <c r="AJ1" s="68" t="s">
        <v>208</v>
      </c>
      <c r="AK1" s="68" t="s">
        <v>526</v>
      </c>
      <c r="AL1" s="68" t="s">
        <v>39</v>
      </c>
      <c r="AM1" s="66" t="s">
        <v>40</v>
      </c>
      <c r="AN1" s="70" t="s">
        <v>617</v>
      </c>
      <c r="AO1" s="66" t="s">
        <v>10</v>
      </c>
    </row>
    <row r="2" spans="1:41" s="72" customFormat="1" ht="12.75">
      <c r="A2" s="72">
        <v>50</v>
      </c>
      <c r="B2" s="61" t="s">
        <v>618</v>
      </c>
      <c r="C2" s="72" t="s">
        <v>530</v>
      </c>
      <c r="D2" s="73">
        <v>37717</v>
      </c>
      <c r="E2" s="72">
        <v>1700</v>
      </c>
      <c r="F2" s="74">
        <v>5</v>
      </c>
      <c r="G2" s="61" t="s">
        <v>116</v>
      </c>
      <c r="H2" s="75" t="s">
        <v>619</v>
      </c>
      <c r="I2" s="72" t="s">
        <v>119</v>
      </c>
      <c r="J2" s="72" t="s">
        <v>620</v>
      </c>
      <c r="K2" s="61">
        <v>1</v>
      </c>
      <c r="L2" s="72">
        <v>1</v>
      </c>
      <c r="M2" s="61"/>
      <c r="N2" s="61"/>
      <c r="O2" s="61" t="s">
        <v>621</v>
      </c>
      <c r="P2" s="61" t="s">
        <v>622</v>
      </c>
      <c r="Q2" s="61"/>
      <c r="R2" s="61"/>
      <c r="S2" s="61"/>
      <c r="T2" s="61"/>
      <c r="U2" s="61"/>
      <c r="V2" s="61"/>
      <c r="W2" s="61"/>
      <c r="X2" s="61"/>
      <c r="Y2" s="61"/>
      <c r="Z2" s="61"/>
      <c r="AA2" s="61"/>
      <c r="AB2" s="61"/>
      <c r="AC2" s="61"/>
      <c r="AD2" s="72">
        <v>25</v>
      </c>
      <c r="AE2" s="61"/>
      <c r="AF2" s="74">
        <v>4.5</v>
      </c>
      <c r="AG2" s="76">
        <v>6.5</v>
      </c>
      <c r="AH2" s="77"/>
      <c r="AI2" s="74"/>
      <c r="AJ2" s="74"/>
      <c r="AK2" s="74">
        <v>11.2</v>
      </c>
      <c r="AL2" s="74">
        <v>11.2</v>
      </c>
      <c r="AM2" s="61"/>
      <c r="AN2" s="76">
        <f aca="true" t="shared" si="0" ref="AN2:AN11">AVERAGE(AK2:AM2)</f>
        <v>11.2</v>
      </c>
      <c r="AO2" s="61" t="s">
        <v>623</v>
      </c>
    </row>
    <row r="3" spans="1:40" ht="12.75">
      <c r="A3" s="72">
        <v>51</v>
      </c>
      <c r="B3" s="61" t="s">
        <v>618</v>
      </c>
      <c r="C3" s="72" t="s">
        <v>530</v>
      </c>
      <c r="D3" s="73">
        <v>37732</v>
      </c>
      <c r="E3" s="72">
        <v>1745</v>
      </c>
      <c r="F3" s="74">
        <v>12</v>
      </c>
      <c r="G3" s="61" t="s">
        <v>287</v>
      </c>
      <c r="H3" s="75" t="s">
        <v>619</v>
      </c>
      <c r="I3" s="72" t="s">
        <v>624</v>
      </c>
      <c r="J3" s="72" t="s">
        <v>625</v>
      </c>
      <c r="L3" s="72">
        <v>3</v>
      </c>
      <c r="O3" s="61" t="s">
        <v>626</v>
      </c>
      <c r="P3" s="61" t="s">
        <v>622</v>
      </c>
      <c r="AD3" s="72">
        <v>15</v>
      </c>
      <c r="AF3" s="74">
        <v>11</v>
      </c>
      <c r="AG3" s="76">
        <v>6.5</v>
      </c>
      <c r="AK3" s="74">
        <v>10</v>
      </c>
      <c r="AL3" s="74">
        <v>9.8</v>
      </c>
      <c r="AN3" s="76">
        <f t="shared" si="0"/>
        <v>9.9</v>
      </c>
    </row>
    <row r="4" spans="1:40" ht="12.75">
      <c r="A4" s="72">
        <v>52</v>
      </c>
      <c r="B4" s="61" t="s">
        <v>618</v>
      </c>
      <c r="C4" s="72" t="s">
        <v>530</v>
      </c>
      <c r="D4" s="73">
        <v>37759</v>
      </c>
      <c r="E4" s="72">
        <v>1810</v>
      </c>
      <c r="F4" s="74">
        <v>22</v>
      </c>
      <c r="H4" s="75" t="s">
        <v>627</v>
      </c>
      <c r="I4" s="72" t="s">
        <v>119</v>
      </c>
      <c r="J4" s="72" t="s">
        <v>625</v>
      </c>
      <c r="L4" s="72">
        <v>2</v>
      </c>
      <c r="O4" s="61" t="s">
        <v>628</v>
      </c>
      <c r="P4" s="61" t="s">
        <v>629</v>
      </c>
      <c r="AD4" s="72">
        <v>20</v>
      </c>
      <c r="AF4" s="74">
        <v>17.5</v>
      </c>
      <c r="AG4" s="76">
        <v>6.5</v>
      </c>
      <c r="AK4" s="74">
        <v>9.5</v>
      </c>
      <c r="AL4" s="74">
        <v>9.3</v>
      </c>
      <c r="AN4" s="76">
        <f t="shared" si="0"/>
        <v>9.4</v>
      </c>
    </row>
    <row r="5" spans="1:40" ht="12.75">
      <c r="A5" s="72">
        <v>53</v>
      </c>
      <c r="B5" s="61" t="s">
        <v>618</v>
      </c>
      <c r="C5" s="72" t="s">
        <v>530</v>
      </c>
      <c r="D5" s="73">
        <v>37786</v>
      </c>
      <c r="E5" s="72">
        <v>930</v>
      </c>
      <c r="F5" s="74">
        <v>14.5</v>
      </c>
      <c r="H5" s="75" t="s">
        <v>627</v>
      </c>
      <c r="I5" s="72" t="s">
        <v>63</v>
      </c>
      <c r="J5" s="72" t="s">
        <v>630</v>
      </c>
      <c r="L5" s="72">
        <v>1</v>
      </c>
      <c r="O5" s="61" t="s">
        <v>631</v>
      </c>
      <c r="P5" s="61" t="s">
        <v>629</v>
      </c>
      <c r="AD5" s="72">
        <v>15</v>
      </c>
      <c r="AF5" s="74">
        <v>18</v>
      </c>
      <c r="AG5" s="76">
        <v>6.5</v>
      </c>
      <c r="AK5" s="74">
        <v>6.4</v>
      </c>
      <c r="AL5" s="74">
        <v>6.4</v>
      </c>
      <c r="AN5" s="76">
        <f t="shared" si="0"/>
        <v>6.4</v>
      </c>
    </row>
    <row r="6" spans="1:40" ht="12.75">
      <c r="A6" s="72">
        <v>54</v>
      </c>
      <c r="B6" s="61" t="s">
        <v>618</v>
      </c>
      <c r="C6" s="72" t="s">
        <v>530</v>
      </c>
      <c r="D6" s="73">
        <v>37815</v>
      </c>
      <c r="E6" s="72">
        <v>1000</v>
      </c>
      <c r="F6" s="74">
        <v>23.5</v>
      </c>
      <c r="G6" s="61" t="s">
        <v>279</v>
      </c>
      <c r="H6" s="75" t="s">
        <v>619</v>
      </c>
      <c r="I6" s="72" t="s">
        <v>119</v>
      </c>
      <c r="J6" s="72" t="s">
        <v>630</v>
      </c>
      <c r="L6" s="72">
        <v>1</v>
      </c>
      <c r="M6" s="61">
        <v>1345</v>
      </c>
      <c r="O6" s="61" t="s">
        <v>632</v>
      </c>
      <c r="P6" s="61" t="s">
        <v>629</v>
      </c>
      <c r="AD6" s="72">
        <v>15</v>
      </c>
      <c r="AF6" s="74">
        <v>21.5</v>
      </c>
      <c r="AG6" s="76">
        <v>6.5</v>
      </c>
      <c r="AK6" s="74">
        <v>7.4</v>
      </c>
      <c r="AL6" s="74">
        <v>7.6</v>
      </c>
      <c r="AN6" s="76">
        <f t="shared" si="0"/>
        <v>7.5</v>
      </c>
    </row>
    <row r="7" spans="1:40" ht="12.75">
      <c r="A7" s="72">
        <v>55</v>
      </c>
      <c r="B7" s="61" t="s">
        <v>618</v>
      </c>
      <c r="C7" s="72" t="s">
        <v>530</v>
      </c>
      <c r="D7" s="73">
        <v>37849</v>
      </c>
      <c r="E7" s="72">
        <v>1150</v>
      </c>
      <c r="F7" s="74">
        <v>29</v>
      </c>
      <c r="G7" s="61" t="s">
        <v>284</v>
      </c>
      <c r="H7" s="75" t="s">
        <v>633</v>
      </c>
      <c r="I7" s="72" t="s">
        <v>119</v>
      </c>
      <c r="J7" s="72" t="s">
        <v>625</v>
      </c>
      <c r="L7" s="72">
        <v>3</v>
      </c>
      <c r="N7" s="61">
        <v>1144</v>
      </c>
      <c r="O7" s="61" t="s">
        <v>634</v>
      </c>
      <c r="P7" s="61" t="s">
        <v>629</v>
      </c>
      <c r="AD7" s="72">
        <v>20</v>
      </c>
      <c r="AF7" s="74">
        <v>24.5</v>
      </c>
      <c r="AG7" s="76">
        <v>6.5</v>
      </c>
      <c r="AK7" s="74">
        <v>5.2</v>
      </c>
      <c r="AL7" s="74">
        <v>5.4</v>
      </c>
      <c r="AN7" s="76">
        <f t="shared" si="0"/>
        <v>5.300000000000001</v>
      </c>
    </row>
    <row r="8" spans="1:40" ht="12.75">
      <c r="A8" s="72">
        <v>56</v>
      </c>
      <c r="B8" s="61" t="s">
        <v>618</v>
      </c>
      <c r="C8" s="72" t="s">
        <v>530</v>
      </c>
      <c r="D8" s="73">
        <v>37878</v>
      </c>
      <c r="E8" s="72">
        <v>1520</v>
      </c>
      <c r="F8" s="74">
        <v>24.5</v>
      </c>
      <c r="G8" s="61" t="s">
        <v>287</v>
      </c>
      <c r="H8" s="75" t="s">
        <v>635</v>
      </c>
      <c r="I8" s="72" t="s">
        <v>42</v>
      </c>
      <c r="J8" s="72" t="s">
        <v>625</v>
      </c>
      <c r="L8" s="72">
        <v>1</v>
      </c>
      <c r="M8" s="61">
        <v>1650</v>
      </c>
      <c r="O8" s="61" t="s">
        <v>632</v>
      </c>
      <c r="P8" s="61" t="s">
        <v>629</v>
      </c>
      <c r="AD8" s="72">
        <v>20</v>
      </c>
      <c r="AF8" s="74">
        <v>22</v>
      </c>
      <c r="AG8" s="76">
        <v>7</v>
      </c>
      <c r="AK8" s="74">
        <v>8</v>
      </c>
      <c r="AL8" s="74">
        <v>8</v>
      </c>
      <c r="AN8" s="76">
        <f t="shared" si="0"/>
        <v>8</v>
      </c>
    </row>
    <row r="9" spans="1:40" ht="12.75">
      <c r="A9" s="72">
        <v>57</v>
      </c>
      <c r="B9" s="61" t="s">
        <v>618</v>
      </c>
      <c r="C9" s="72" t="s">
        <v>530</v>
      </c>
      <c r="D9" s="73">
        <v>37905</v>
      </c>
      <c r="E9" s="72">
        <v>1700</v>
      </c>
      <c r="F9" s="74">
        <v>18</v>
      </c>
      <c r="H9" s="75" t="s">
        <v>627</v>
      </c>
      <c r="I9" s="72" t="s">
        <v>119</v>
      </c>
      <c r="J9" s="72" t="s">
        <v>625</v>
      </c>
      <c r="L9" s="72">
        <v>6</v>
      </c>
      <c r="O9" s="61" t="s">
        <v>621</v>
      </c>
      <c r="AD9" s="72">
        <v>30</v>
      </c>
      <c r="AF9" s="74">
        <v>15</v>
      </c>
      <c r="AG9" s="76">
        <v>7</v>
      </c>
      <c r="AK9" s="74">
        <v>8.2</v>
      </c>
      <c r="AL9" s="74">
        <v>8.5</v>
      </c>
      <c r="AN9" s="76">
        <f t="shared" si="0"/>
        <v>8.35</v>
      </c>
    </row>
    <row r="10" spans="1:41" ht="12.75">
      <c r="A10" s="72">
        <v>1</v>
      </c>
      <c r="B10" s="72" t="s">
        <v>636</v>
      </c>
      <c r="C10" s="72" t="s">
        <v>637</v>
      </c>
      <c r="D10" s="78">
        <v>37760</v>
      </c>
      <c r="E10" s="72">
        <v>1450</v>
      </c>
      <c r="F10" s="79">
        <v>24.5</v>
      </c>
      <c r="G10" s="72" t="s">
        <v>284</v>
      </c>
      <c r="H10" s="80" t="s">
        <v>638</v>
      </c>
      <c r="I10" s="72" t="s">
        <v>119</v>
      </c>
      <c r="J10" s="72" t="s">
        <v>625</v>
      </c>
      <c r="K10" s="72"/>
      <c r="L10" s="72">
        <v>5</v>
      </c>
      <c r="M10" s="72"/>
      <c r="N10" s="72"/>
      <c r="O10" s="72"/>
      <c r="P10" s="72" t="s">
        <v>639</v>
      </c>
      <c r="Q10" s="72"/>
      <c r="R10" s="72"/>
      <c r="S10" s="72"/>
      <c r="T10" s="72"/>
      <c r="U10" s="72"/>
      <c r="V10" s="72"/>
      <c r="W10" s="72"/>
      <c r="X10" s="72"/>
      <c r="Y10" s="72"/>
      <c r="Z10" s="72"/>
      <c r="AA10" s="72"/>
      <c r="AB10" s="72"/>
      <c r="AC10" s="72"/>
      <c r="AD10" s="72">
        <v>5</v>
      </c>
      <c r="AE10" s="72"/>
      <c r="AF10" s="79">
        <v>7</v>
      </c>
      <c r="AG10" s="81">
        <v>6.75</v>
      </c>
      <c r="AH10" s="82"/>
      <c r="AI10" s="79"/>
      <c r="AJ10" s="79"/>
      <c r="AK10" s="79">
        <v>7.6</v>
      </c>
      <c r="AL10" s="79">
        <v>7.5</v>
      </c>
      <c r="AM10" s="72"/>
      <c r="AN10" s="76">
        <f t="shared" si="0"/>
        <v>7.55</v>
      </c>
      <c r="AO10" s="72"/>
    </row>
    <row r="11" spans="1:40" ht="12.75">
      <c r="A11" s="61">
        <v>2</v>
      </c>
      <c r="B11" s="72" t="s">
        <v>636</v>
      </c>
      <c r="C11" s="61" t="s">
        <v>637</v>
      </c>
      <c r="D11" s="73">
        <v>37795</v>
      </c>
      <c r="E11" s="61">
        <v>1430</v>
      </c>
      <c r="F11" s="74">
        <v>23</v>
      </c>
      <c r="G11" s="61" t="s">
        <v>279</v>
      </c>
      <c r="H11" s="75" t="s">
        <v>640</v>
      </c>
      <c r="I11" s="61" t="s">
        <v>624</v>
      </c>
      <c r="J11" s="61" t="s">
        <v>417</v>
      </c>
      <c r="K11" s="61" t="s">
        <v>641</v>
      </c>
      <c r="P11" s="61" t="s">
        <v>622</v>
      </c>
      <c r="AD11" s="61">
        <v>5</v>
      </c>
      <c r="AF11" s="74">
        <v>22</v>
      </c>
      <c r="AG11" s="76">
        <v>6.75</v>
      </c>
      <c r="AK11" s="74">
        <v>6.4</v>
      </c>
      <c r="AL11" s="74">
        <v>6.2</v>
      </c>
      <c r="AN11" s="76">
        <f t="shared" si="0"/>
        <v>6.300000000000001</v>
      </c>
    </row>
    <row r="12" spans="1:41" ht="12.75">
      <c r="A12" s="61">
        <v>4</v>
      </c>
      <c r="B12" s="72" t="s">
        <v>636</v>
      </c>
      <c r="C12" s="61" t="s">
        <v>637</v>
      </c>
      <c r="D12" s="73">
        <v>37816</v>
      </c>
      <c r="E12" s="61">
        <v>1405</v>
      </c>
      <c r="F12" s="74">
        <v>25</v>
      </c>
      <c r="G12" s="61" t="s">
        <v>284</v>
      </c>
      <c r="H12" s="75" t="s">
        <v>640</v>
      </c>
      <c r="I12" s="61" t="s">
        <v>42</v>
      </c>
      <c r="J12" s="61" t="s">
        <v>625</v>
      </c>
      <c r="L12" s="61">
        <v>1</v>
      </c>
      <c r="P12" s="61" t="s">
        <v>622</v>
      </c>
      <c r="AD12" s="61">
        <v>5</v>
      </c>
      <c r="AF12" s="74">
        <v>26.5</v>
      </c>
      <c r="AG12" s="76">
        <v>7.75</v>
      </c>
      <c r="AK12" s="74">
        <v>7.2</v>
      </c>
      <c r="AL12" s="74">
        <v>8.2</v>
      </c>
      <c r="AM12" s="61">
        <v>7.9</v>
      </c>
      <c r="AN12" s="76">
        <f>(AL12+AM12)/2</f>
        <v>8.05</v>
      </c>
      <c r="AO12" s="61" t="s">
        <v>642</v>
      </c>
    </row>
    <row r="13" spans="1:41" ht="12.75">
      <c r="A13" s="61">
        <v>5</v>
      </c>
      <c r="B13" s="72" t="s">
        <v>636</v>
      </c>
      <c r="C13" s="61" t="s">
        <v>637</v>
      </c>
      <c r="D13" s="73">
        <v>37851</v>
      </c>
      <c r="E13" s="61">
        <v>1250</v>
      </c>
      <c r="F13" s="74">
        <v>25</v>
      </c>
      <c r="G13" s="61" t="s">
        <v>378</v>
      </c>
      <c r="H13" s="75" t="s">
        <v>640</v>
      </c>
      <c r="I13" s="61" t="s">
        <v>119</v>
      </c>
      <c r="J13" s="61" t="s">
        <v>625</v>
      </c>
      <c r="L13" s="61">
        <v>4</v>
      </c>
      <c r="P13" s="61" t="s">
        <v>622</v>
      </c>
      <c r="AD13" s="61">
        <v>5</v>
      </c>
      <c r="AF13" s="74">
        <v>24.5</v>
      </c>
      <c r="AG13" s="76">
        <v>6.75</v>
      </c>
      <c r="AK13" s="74">
        <v>6.1</v>
      </c>
      <c r="AL13" s="74">
        <v>6.1</v>
      </c>
      <c r="AN13" s="76">
        <f aca="true" t="shared" si="1" ref="AN13:AN29">AVERAGE(AK13:AM13)</f>
        <v>6.1</v>
      </c>
      <c r="AO13" s="61" t="s">
        <v>643</v>
      </c>
    </row>
    <row r="14" spans="1:40" ht="12.75">
      <c r="A14" s="61">
        <v>6</v>
      </c>
      <c r="B14" s="72" t="s">
        <v>636</v>
      </c>
      <c r="C14" s="61" t="s">
        <v>637</v>
      </c>
      <c r="D14" s="73">
        <v>37879</v>
      </c>
      <c r="E14" s="61">
        <v>1255</v>
      </c>
      <c r="F14" s="74">
        <v>24.5</v>
      </c>
      <c r="G14" s="61" t="s">
        <v>284</v>
      </c>
      <c r="H14" s="75" t="s">
        <v>638</v>
      </c>
      <c r="I14" s="61" t="s">
        <v>42</v>
      </c>
      <c r="J14" s="61" t="s">
        <v>625</v>
      </c>
      <c r="L14" s="61">
        <v>2</v>
      </c>
      <c r="P14" s="61" t="s">
        <v>622</v>
      </c>
      <c r="AD14" s="61">
        <v>5</v>
      </c>
      <c r="AF14" s="74">
        <v>23</v>
      </c>
      <c r="AG14" s="76">
        <v>6.75</v>
      </c>
      <c r="AK14" s="74">
        <v>7</v>
      </c>
      <c r="AL14" s="74">
        <v>6.8</v>
      </c>
      <c r="AN14" s="76">
        <f t="shared" si="1"/>
        <v>6.9</v>
      </c>
    </row>
    <row r="15" spans="1:40" ht="12.75">
      <c r="A15" s="61">
        <v>7</v>
      </c>
      <c r="B15" s="72" t="s">
        <v>636</v>
      </c>
      <c r="C15" s="61" t="s">
        <v>637</v>
      </c>
      <c r="D15" s="73">
        <v>37907</v>
      </c>
      <c r="E15" s="61">
        <v>1245</v>
      </c>
      <c r="F15" s="74">
        <v>19.5</v>
      </c>
      <c r="G15" s="61" t="s">
        <v>314</v>
      </c>
      <c r="H15" s="75" t="s">
        <v>644</v>
      </c>
      <c r="I15" s="61" t="s">
        <v>119</v>
      </c>
      <c r="J15" s="61" t="s">
        <v>417</v>
      </c>
      <c r="K15" s="61" t="s">
        <v>645</v>
      </c>
      <c r="L15" s="61">
        <v>1</v>
      </c>
      <c r="P15" s="61" t="s">
        <v>622</v>
      </c>
      <c r="AD15" s="61">
        <v>15</v>
      </c>
      <c r="AF15" s="74">
        <v>12</v>
      </c>
      <c r="AG15" s="76">
        <v>6.5</v>
      </c>
      <c r="AK15" s="74">
        <v>6.9</v>
      </c>
      <c r="AL15" s="74">
        <v>6.8</v>
      </c>
      <c r="AN15" s="76">
        <f t="shared" si="1"/>
        <v>6.85</v>
      </c>
    </row>
    <row r="16" spans="1:40" ht="12.75">
      <c r="A16" s="61">
        <v>8</v>
      </c>
      <c r="B16" s="61" t="s">
        <v>646</v>
      </c>
      <c r="C16" s="61" t="s">
        <v>361</v>
      </c>
      <c r="D16" s="73">
        <v>37729</v>
      </c>
      <c r="E16" s="61">
        <v>1000</v>
      </c>
      <c r="F16" s="74">
        <v>6</v>
      </c>
      <c r="G16" s="61" t="s">
        <v>290</v>
      </c>
      <c r="H16" s="75" t="s">
        <v>647</v>
      </c>
      <c r="I16" s="61" t="s">
        <v>624</v>
      </c>
      <c r="J16" s="61" t="s">
        <v>625</v>
      </c>
      <c r="L16" s="61">
        <v>8</v>
      </c>
      <c r="P16" s="61" t="s">
        <v>622</v>
      </c>
      <c r="AD16" s="61">
        <v>5</v>
      </c>
      <c r="AF16" s="74">
        <v>7</v>
      </c>
      <c r="AG16" s="76">
        <v>7.5</v>
      </c>
      <c r="AK16" s="74">
        <v>13</v>
      </c>
      <c r="AL16" s="74">
        <v>13</v>
      </c>
      <c r="AN16" s="76">
        <f t="shared" si="1"/>
        <v>13</v>
      </c>
    </row>
    <row r="17" spans="1:40" ht="12.75">
      <c r="A17" s="61">
        <v>9</v>
      </c>
      <c r="B17" s="61" t="s">
        <v>646</v>
      </c>
      <c r="C17" s="61" t="s">
        <v>361</v>
      </c>
      <c r="D17" s="73">
        <v>37770</v>
      </c>
      <c r="E17" s="61">
        <v>915</v>
      </c>
      <c r="F17" s="74">
        <v>14</v>
      </c>
      <c r="I17" s="61" t="s">
        <v>42</v>
      </c>
      <c r="J17" s="61" t="s">
        <v>630</v>
      </c>
      <c r="L17" s="61">
        <v>7</v>
      </c>
      <c r="U17" s="61" t="s">
        <v>538</v>
      </c>
      <c r="AC17" s="61" t="s">
        <v>648</v>
      </c>
      <c r="AD17" s="61">
        <v>5</v>
      </c>
      <c r="AF17" s="74">
        <v>15</v>
      </c>
      <c r="AG17" s="76">
        <v>6.5</v>
      </c>
      <c r="AK17" s="74">
        <v>9.8</v>
      </c>
      <c r="AL17" s="74">
        <v>9.8</v>
      </c>
      <c r="AN17" s="76">
        <f t="shared" si="1"/>
        <v>9.8</v>
      </c>
    </row>
    <row r="18" spans="1:40" ht="12.75">
      <c r="A18" s="61">
        <v>10</v>
      </c>
      <c r="B18" s="61" t="s">
        <v>646</v>
      </c>
      <c r="C18" s="61" t="s">
        <v>361</v>
      </c>
      <c r="D18" s="73">
        <v>37785</v>
      </c>
      <c r="E18" s="61">
        <v>845</v>
      </c>
      <c r="F18" s="74">
        <v>20</v>
      </c>
      <c r="G18" s="61" t="s">
        <v>284</v>
      </c>
      <c r="H18" s="75" t="s">
        <v>649</v>
      </c>
      <c r="I18" s="61" t="s">
        <v>624</v>
      </c>
      <c r="J18" s="61" t="s">
        <v>625</v>
      </c>
      <c r="L18" s="61">
        <v>3</v>
      </c>
      <c r="AC18" s="61" t="s">
        <v>650</v>
      </c>
      <c r="AD18" s="61">
        <v>0</v>
      </c>
      <c r="AF18" s="74">
        <v>18</v>
      </c>
      <c r="AG18" s="76">
        <v>6.5</v>
      </c>
      <c r="AK18" s="74">
        <v>8.6</v>
      </c>
      <c r="AL18" s="74">
        <v>8.6</v>
      </c>
      <c r="AN18" s="76">
        <f t="shared" si="1"/>
        <v>8.6</v>
      </c>
    </row>
    <row r="19" spans="1:40" ht="12.75">
      <c r="A19" s="61">
        <v>13</v>
      </c>
      <c r="B19" s="61" t="s">
        <v>646</v>
      </c>
      <c r="C19" s="61" t="s">
        <v>361</v>
      </c>
      <c r="D19" s="73" t="s">
        <v>651</v>
      </c>
      <c r="E19" s="61">
        <v>1100</v>
      </c>
      <c r="F19" s="74">
        <v>23</v>
      </c>
      <c r="H19" s="75" t="s">
        <v>627</v>
      </c>
      <c r="I19" s="61" t="s">
        <v>119</v>
      </c>
      <c r="J19" s="61" t="s">
        <v>625</v>
      </c>
      <c r="L19" s="61">
        <v>14</v>
      </c>
      <c r="AC19" s="61" t="s">
        <v>652</v>
      </c>
      <c r="AD19" s="61">
        <v>0</v>
      </c>
      <c r="AF19" s="74">
        <v>15</v>
      </c>
      <c r="AG19" s="76">
        <v>6.5</v>
      </c>
      <c r="AK19" s="74">
        <v>12</v>
      </c>
      <c r="AL19" s="74">
        <v>11.6</v>
      </c>
      <c r="AN19" s="76">
        <f t="shared" si="1"/>
        <v>11.8</v>
      </c>
    </row>
    <row r="20" spans="1:40" ht="12.75">
      <c r="A20" s="61">
        <v>11</v>
      </c>
      <c r="B20" s="61" t="s">
        <v>646</v>
      </c>
      <c r="C20" s="61" t="s">
        <v>361</v>
      </c>
      <c r="D20" s="73" t="s">
        <v>653</v>
      </c>
      <c r="E20" s="61">
        <v>850</v>
      </c>
      <c r="F20" s="74">
        <v>18</v>
      </c>
      <c r="H20" s="75" t="s">
        <v>627</v>
      </c>
      <c r="I20" s="61" t="s">
        <v>42</v>
      </c>
      <c r="J20" s="61" t="s">
        <v>625</v>
      </c>
      <c r="P20" s="61" t="s">
        <v>629</v>
      </c>
      <c r="AC20" s="61" t="s">
        <v>654</v>
      </c>
      <c r="AD20" s="61">
        <v>0</v>
      </c>
      <c r="AF20" s="74">
        <v>24</v>
      </c>
      <c r="AG20" s="76">
        <v>7.9</v>
      </c>
      <c r="AK20" s="74">
        <v>8.4</v>
      </c>
      <c r="AL20" s="74">
        <v>8.4</v>
      </c>
      <c r="AN20" s="76">
        <f t="shared" si="1"/>
        <v>8.4</v>
      </c>
    </row>
    <row r="21" spans="1:40" ht="12.75">
      <c r="A21" s="61">
        <v>12</v>
      </c>
      <c r="B21" s="61" t="s">
        <v>646</v>
      </c>
      <c r="C21" s="61" t="s">
        <v>361</v>
      </c>
      <c r="D21" s="73" t="s">
        <v>655</v>
      </c>
      <c r="E21" s="61">
        <v>910</v>
      </c>
      <c r="F21" s="74">
        <v>26</v>
      </c>
      <c r="H21" s="75" t="s">
        <v>627</v>
      </c>
      <c r="I21" s="61" t="s">
        <v>119</v>
      </c>
      <c r="J21" s="61" t="s">
        <v>625</v>
      </c>
      <c r="L21" s="61">
        <v>1</v>
      </c>
      <c r="P21" s="61" t="s">
        <v>629</v>
      </c>
      <c r="AC21" s="61" t="s">
        <v>656</v>
      </c>
      <c r="AD21" s="61">
        <v>0</v>
      </c>
      <c r="AF21" s="74">
        <v>25</v>
      </c>
      <c r="AG21" s="76">
        <v>6.5</v>
      </c>
      <c r="AK21" s="74">
        <v>7.6</v>
      </c>
      <c r="AL21" s="74">
        <v>7.6</v>
      </c>
      <c r="AN21" s="76">
        <f t="shared" si="1"/>
        <v>7.6</v>
      </c>
    </row>
    <row r="22" spans="1:40" ht="12.75">
      <c r="A22" s="61">
        <v>14</v>
      </c>
      <c r="B22" s="61" t="s">
        <v>646</v>
      </c>
      <c r="C22" s="61" t="s">
        <v>361</v>
      </c>
      <c r="D22" s="73" t="s">
        <v>657</v>
      </c>
      <c r="E22" s="61">
        <v>1800</v>
      </c>
      <c r="F22" s="74">
        <v>17</v>
      </c>
      <c r="G22" s="61" t="s">
        <v>279</v>
      </c>
      <c r="H22" s="75" t="s">
        <v>635</v>
      </c>
      <c r="I22" s="61" t="s">
        <v>624</v>
      </c>
      <c r="J22" s="61" t="s">
        <v>625</v>
      </c>
      <c r="L22" s="61">
        <v>5</v>
      </c>
      <c r="P22" s="61" t="s">
        <v>622</v>
      </c>
      <c r="AC22" s="61" t="s">
        <v>658</v>
      </c>
      <c r="AD22" s="61">
        <v>0</v>
      </c>
      <c r="AF22" s="74">
        <v>20</v>
      </c>
      <c r="AG22" s="76">
        <v>7</v>
      </c>
      <c r="AK22" s="74">
        <v>10</v>
      </c>
      <c r="AL22" s="74">
        <v>10</v>
      </c>
      <c r="AN22" s="76">
        <f t="shared" si="1"/>
        <v>10</v>
      </c>
    </row>
    <row r="23" spans="1:41" ht="12.75">
      <c r="A23" s="61">
        <v>36</v>
      </c>
      <c r="B23" s="61" t="s">
        <v>659</v>
      </c>
      <c r="C23" s="61" t="s">
        <v>660</v>
      </c>
      <c r="D23" s="73">
        <v>37732</v>
      </c>
      <c r="E23" s="61">
        <v>1415</v>
      </c>
      <c r="F23" s="74">
        <v>14</v>
      </c>
      <c r="G23" s="61" t="s">
        <v>284</v>
      </c>
      <c r="H23" s="75" t="s">
        <v>591</v>
      </c>
      <c r="I23" s="61" t="s">
        <v>624</v>
      </c>
      <c r="J23" s="61" t="s">
        <v>625</v>
      </c>
      <c r="L23" s="61">
        <v>5</v>
      </c>
      <c r="M23" s="61">
        <v>645</v>
      </c>
      <c r="N23" s="61">
        <v>1300</v>
      </c>
      <c r="O23" s="61" t="s">
        <v>631</v>
      </c>
      <c r="P23" s="61" t="s">
        <v>622</v>
      </c>
      <c r="AD23" s="61">
        <v>15</v>
      </c>
      <c r="AF23" s="74">
        <v>10</v>
      </c>
      <c r="AG23" s="76">
        <v>7</v>
      </c>
      <c r="AK23" s="74">
        <v>12.4</v>
      </c>
      <c r="AL23" s="74">
        <v>14.6</v>
      </c>
      <c r="AM23" s="61">
        <v>19.3</v>
      </c>
      <c r="AN23" s="76">
        <f t="shared" si="1"/>
        <v>15.433333333333332</v>
      </c>
      <c r="AO23" s="61" t="s">
        <v>661</v>
      </c>
    </row>
    <row r="24" spans="1:41" ht="12.75">
      <c r="A24" s="61">
        <v>36.5</v>
      </c>
      <c r="B24" s="61" t="s">
        <v>659</v>
      </c>
      <c r="C24" s="61" t="s">
        <v>660</v>
      </c>
      <c r="D24" s="73">
        <v>37733</v>
      </c>
      <c r="E24" s="61">
        <v>950</v>
      </c>
      <c r="F24" s="74">
        <v>6.5</v>
      </c>
      <c r="G24" s="61" t="s">
        <v>287</v>
      </c>
      <c r="H24" s="75" t="s">
        <v>662</v>
      </c>
      <c r="I24" s="61" t="s">
        <v>42</v>
      </c>
      <c r="J24" s="61" t="s">
        <v>630</v>
      </c>
      <c r="K24" s="61">
        <v>0</v>
      </c>
      <c r="L24" s="61">
        <v>1</v>
      </c>
      <c r="M24" s="61">
        <v>730</v>
      </c>
      <c r="N24" s="61">
        <v>1345</v>
      </c>
      <c r="O24" s="61" t="s">
        <v>663</v>
      </c>
      <c r="P24" s="61" t="s">
        <v>629</v>
      </c>
      <c r="Z24" s="61" t="s">
        <v>538</v>
      </c>
      <c r="AC24" s="61" t="s">
        <v>664</v>
      </c>
      <c r="AF24" s="74">
        <v>9.2</v>
      </c>
      <c r="AK24" s="74">
        <v>11.9</v>
      </c>
      <c r="AL24" s="74">
        <v>12</v>
      </c>
      <c r="AN24" s="76">
        <f t="shared" si="1"/>
        <v>11.95</v>
      </c>
      <c r="AO24" s="61" t="s">
        <v>661</v>
      </c>
    </row>
    <row r="25" spans="1:41" ht="12.75">
      <c r="A25" s="61">
        <v>37</v>
      </c>
      <c r="B25" s="61" t="s">
        <v>659</v>
      </c>
      <c r="C25" s="61" t="s">
        <v>660</v>
      </c>
      <c r="D25" s="73">
        <v>37757</v>
      </c>
      <c r="E25" s="61">
        <v>1115</v>
      </c>
      <c r="F25" s="74">
        <v>11.5</v>
      </c>
      <c r="G25" s="61" t="s">
        <v>665</v>
      </c>
      <c r="H25" s="75" t="s">
        <v>666</v>
      </c>
      <c r="I25" s="61" t="s">
        <v>119</v>
      </c>
      <c r="J25" s="61" t="s">
        <v>630</v>
      </c>
      <c r="K25" s="61">
        <v>0.1</v>
      </c>
      <c r="L25" s="61">
        <v>1</v>
      </c>
      <c r="M25" s="61">
        <v>1345</v>
      </c>
      <c r="N25" s="61">
        <v>814</v>
      </c>
      <c r="O25" s="61" t="s">
        <v>632</v>
      </c>
      <c r="P25" s="61" t="s">
        <v>622</v>
      </c>
      <c r="Z25" s="61" t="s">
        <v>538</v>
      </c>
      <c r="AC25" s="61" t="s">
        <v>667</v>
      </c>
      <c r="AD25" s="61" t="s">
        <v>668</v>
      </c>
      <c r="AF25" s="74">
        <v>12.2</v>
      </c>
      <c r="AG25" s="76">
        <v>6.5</v>
      </c>
      <c r="AK25" s="74">
        <v>9.2</v>
      </c>
      <c r="AL25" s="74">
        <v>9.6</v>
      </c>
      <c r="AN25" s="76">
        <f t="shared" si="1"/>
        <v>9.399999999999999</v>
      </c>
      <c r="AO25" s="61" t="s">
        <v>669</v>
      </c>
    </row>
    <row r="26" spans="1:40" ht="12.75">
      <c r="A26" s="61">
        <v>38</v>
      </c>
      <c r="B26" s="61" t="s">
        <v>659</v>
      </c>
      <c r="C26" s="61" t="s">
        <v>660</v>
      </c>
      <c r="D26" s="73">
        <v>37785</v>
      </c>
      <c r="E26" s="61">
        <v>930</v>
      </c>
      <c r="F26" s="74">
        <v>18</v>
      </c>
      <c r="G26" s="61" t="s">
        <v>378</v>
      </c>
      <c r="H26" s="75" t="s">
        <v>666</v>
      </c>
      <c r="I26" s="61" t="s">
        <v>624</v>
      </c>
      <c r="J26" s="61" t="s">
        <v>625</v>
      </c>
      <c r="L26" s="61">
        <v>2</v>
      </c>
      <c r="M26" s="61">
        <v>1313</v>
      </c>
      <c r="N26" s="61">
        <v>704</v>
      </c>
      <c r="O26" s="61" t="s">
        <v>632</v>
      </c>
      <c r="P26" s="61" t="s">
        <v>622</v>
      </c>
      <c r="AC26" s="61" t="s">
        <v>670</v>
      </c>
      <c r="AD26" s="61" t="s">
        <v>671</v>
      </c>
      <c r="AF26" s="74">
        <v>19.5</v>
      </c>
      <c r="AG26" s="76">
        <v>7</v>
      </c>
      <c r="AK26" s="74">
        <v>7.6</v>
      </c>
      <c r="AL26" s="74">
        <v>7.6</v>
      </c>
      <c r="AN26" s="76">
        <f t="shared" si="1"/>
        <v>7.6</v>
      </c>
    </row>
    <row r="27" spans="1:41" ht="12.75">
      <c r="A27" s="61">
        <v>40</v>
      </c>
      <c r="B27" s="61" t="s">
        <v>659</v>
      </c>
      <c r="C27" s="61" t="s">
        <v>660</v>
      </c>
      <c r="D27" s="73">
        <v>37849</v>
      </c>
      <c r="E27" s="61">
        <v>1000</v>
      </c>
      <c r="F27" s="74">
        <v>25.5</v>
      </c>
      <c r="G27" s="61" t="s">
        <v>284</v>
      </c>
      <c r="H27" s="75" t="s">
        <v>672</v>
      </c>
      <c r="I27" s="61" t="s">
        <v>119</v>
      </c>
      <c r="J27" s="61" t="s">
        <v>625</v>
      </c>
      <c r="L27" s="61">
        <v>2</v>
      </c>
      <c r="M27" s="61">
        <v>500</v>
      </c>
      <c r="N27" s="61">
        <v>1128</v>
      </c>
      <c r="O27" s="61" t="s">
        <v>673</v>
      </c>
      <c r="P27" s="61" t="s">
        <v>674</v>
      </c>
      <c r="AB27" s="61" t="s">
        <v>538</v>
      </c>
      <c r="AC27" s="61" t="s">
        <v>675</v>
      </c>
      <c r="AD27" s="61">
        <v>15</v>
      </c>
      <c r="AF27" s="74">
        <v>24.5</v>
      </c>
      <c r="AG27" s="76">
        <v>7.5</v>
      </c>
      <c r="AK27" s="74">
        <v>7.6</v>
      </c>
      <c r="AL27" s="74">
        <v>7.4</v>
      </c>
      <c r="AN27" s="76">
        <f t="shared" si="1"/>
        <v>7.5</v>
      </c>
      <c r="AO27" s="61" t="s">
        <v>676</v>
      </c>
    </row>
    <row r="28" spans="1:41" ht="12.75">
      <c r="A28" s="72">
        <v>41</v>
      </c>
      <c r="B28" s="72" t="s">
        <v>659</v>
      </c>
      <c r="C28" s="72" t="s">
        <v>677</v>
      </c>
      <c r="D28" s="78">
        <v>37878</v>
      </c>
      <c r="E28" s="72">
        <v>1245</v>
      </c>
      <c r="F28" s="79">
        <v>28</v>
      </c>
      <c r="G28" s="72" t="s">
        <v>678</v>
      </c>
      <c r="H28" s="80" t="s">
        <v>638</v>
      </c>
      <c r="I28" s="72" t="s">
        <v>42</v>
      </c>
      <c r="J28" s="72" t="s">
        <v>625</v>
      </c>
      <c r="K28" s="72"/>
      <c r="L28" s="72">
        <v>1</v>
      </c>
      <c r="M28" s="72"/>
      <c r="N28" s="72"/>
      <c r="O28" s="61" t="s">
        <v>632</v>
      </c>
      <c r="P28" s="72" t="s">
        <v>622</v>
      </c>
      <c r="Q28" s="72"/>
      <c r="R28" s="72"/>
      <c r="S28" s="72"/>
      <c r="T28" s="72"/>
      <c r="U28" s="72"/>
      <c r="V28" s="72"/>
      <c r="W28" s="72"/>
      <c r="X28" s="72"/>
      <c r="Y28" s="72"/>
      <c r="Z28" s="72"/>
      <c r="AA28" s="72"/>
      <c r="AB28" s="72"/>
      <c r="AC28" s="72" t="s">
        <v>679</v>
      </c>
      <c r="AD28" s="72">
        <v>15</v>
      </c>
      <c r="AE28" s="72"/>
      <c r="AF28" s="79">
        <v>22</v>
      </c>
      <c r="AG28" s="81">
        <v>7</v>
      </c>
      <c r="AH28" s="82"/>
      <c r="AI28" s="79"/>
      <c r="AJ28" s="79"/>
      <c r="AK28" s="79">
        <v>7.2</v>
      </c>
      <c r="AL28" s="79">
        <v>7.3</v>
      </c>
      <c r="AM28" s="72"/>
      <c r="AN28" s="76">
        <f t="shared" si="1"/>
        <v>7.25</v>
      </c>
      <c r="AO28" s="72"/>
    </row>
    <row r="29" spans="1:40" ht="12.75">
      <c r="A29" s="72">
        <v>42</v>
      </c>
      <c r="B29" s="72" t="s">
        <v>659</v>
      </c>
      <c r="C29" s="72" t="s">
        <v>660</v>
      </c>
      <c r="D29" s="73">
        <v>37905</v>
      </c>
      <c r="E29" s="72">
        <v>1110</v>
      </c>
      <c r="F29" s="74">
        <v>17</v>
      </c>
      <c r="G29" s="72"/>
      <c r="H29" s="75" t="s">
        <v>627</v>
      </c>
      <c r="I29" s="72" t="s">
        <v>119</v>
      </c>
      <c r="J29" s="72" t="s">
        <v>625</v>
      </c>
      <c r="L29" s="72">
        <v>3</v>
      </c>
      <c r="M29" s="72">
        <v>1506</v>
      </c>
      <c r="N29" s="72">
        <v>905</v>
      </c>
      <c r="O29" s="61" t="s">
        <v>632</v>
      </c>
      <c r="P29" s="72" t="s">
        <v>629</v>
      </c>
      <c r="Z29" s="61" t="s">
        <v>538</v>
      </c>
      <c r="AC29" s="61" t="s">
        <v>680</v>
      </c>
      <c r="AD29" s="72">
        <v>20</v>
      </c>
      <c r="AF29" s="74">
        <v>14</v>
      </c>
      <c r="AG29" s="76">
        <v>7</v>
      </c>
      <c r="AK29" s="74">
        <v>8.3</v>
      </c>
      <c r="AL29" s="74">
        <v>8.4</v>
      </c>
      <c r="AM29" s="72"/>
      <c r="AN29" s="76">
        <f t="shared" si="1"/>
        <v>8.350000000000001</v>
      </c>
    </row>
    <row r="30" spans="1:41" ht="12.75">
      <c r="A30" s="61">
        <v>39</v>
      </c>
      <c r="B30" s="61" t="s">
        <v>659</v>
      </c>
      <c r="C30" s="61" t="s">
        <v>660</v>
      </c>
      <c r="D30" s="73" t="s">
        <v>681</v>
      </c>
      <c r="E30" s="61">
        <v>1035</v>
      </c>
      <c r="F30" s="74">
        <v>22.8</v>
      </c>
      <c r="G30" s="61" t="s">
        <v>284</v>
      </c>
      <c r="H30" s="75" t="s">
        <v>666</v>
      </c>
      <c r="I30" s="61" t="s">
        <v>119</v>
      </c>
      <c r="J30" s="61" t="s">
        <v>625</v>
      </c>
      <c r="L30" s="61">
        <v>2</v>
      </c>
      <c r="M30" s="61">
        <v>1357</v>
      </c>
      <c r="N30" s="61">
        <v>747</v>
      </c>
      <c r="O30" s="61" t="s">
        <v>632</v>
      </c>
      <c r="P30" s="61" t="s">
        <v>629</v>
      </c>
      <c r="Z30" s="61" t="s">
        <v>538</v>
      </c>
      <c r="AC30" s="61" t="s">
        <v>682</v>
      </c>
      <c r="AD30" s="61">
        <v>15</v>
      </c>
      <c r="AF30" s="74">
        <v>22</v>
      </c>
      <c r="AG30" s="76">
        <v>7</v>
      </c>
      <c r="AK30" s="74">
        <v>7</v>
      </c>
      <c r="AL30" s="74">
        <v>6.25</v>
      </c>
      <c r="AM30" s="61">
        <v>7.55</v>
      </c>
      <c r="AN30" s="76">
        <f>(AK30+AM30)/2</f>
        <v>7.275</v>
      </c>
      <c r="AO30" s="61" t="s">
        <v>683</v>
      </c>
    </row>
    <row r="31" spans="1:41" ht="12.75">
      <c r="A31" s="72">
        <v>43</v>
      </c>
      <c r="B31" s="72" t="s">
        <v>684</v>
      </c>
      <c r="C31" s="72" t="s">
        <v>26</v>
      </c>
      <c r="D31" s="73">
        <v>37717</v>
      </c>
      <c r="E31" s="72">
        <v>1350</v>
      </c>
      <c r="F31" s="74">
        <v>0.5</v>
      </c>
      <c r="G31" s="72" t="s">
        <v>685</v>
      </c>
      <c r="H31" s="75" t="s">
        <v>686</v>
      </c>
      <c r="I31" s="72" t="s">
        <v>119</v>
      </c>
      <c r="J31" s="72" t="s">
        <v>620</v>
      </c>
      <c r="K31" s="75" t="s">
        <v>687</v>
      </c>
      <c r="L31" s="72">
        <v>1</v>
      </c>
      <c r="M31" s="72">
        <v>1737</v>
      </c>
      <c r="O31" s="61" t="s">
        <v>632</v>
      </c>
      <c r="P31" s="72" t="s">
        <v>622</v>
      </c>
      <c r="AC31" s="61" t="s">
        <v>688</v>
      </c>
      <c r="AD31" s="72">
        <v>2.5</v>
      </c>
      <c r="AF31" s="74">
        <v>3</v>
      </c>
      <c r="AG31" s="76">
        <v>6</v>
      </c>
      <c r="AK31" s="74">
        <v>13.3</v>
      </c>
      <c r="AL31" s="74">
        <v>13.4</v>
      </c>
      <c r="AM31" s="72"/>
      <c r="AN31" s="76">
        <f>AVERAGE(AK31:AM31)</f>
        <v>13.350000000000001</v>
      </c>
      <c r="AO31" s="61" t="s">
        <v>689</v>
      </c>
    </row>
    <row r="32" spans="1:40" ht="12.75">
      <c r="A32" s="72">
        <v>44</v>
      </c>
      <c r="B32" s="72" t="s">
        <v>684</v>
      </c>
      <c r="C32" s="72" t="s">
        <v>26</v>
      </c>
      <c r="D32" s="73">
        <v>37731</v>
      </c>
      <c r="E32" s="72">
        <v>1630</v>
      </c>
      <c r="F32" s="74">
        <v>12</v>
      </c>
      <c r="G32" s="72" t="s">
        <v>690</v>
      </c>
      <c r="H32" s="75" t="s">
        <v>619</v>
      </c>
      <c r="I32" s="72" t="s">
        <v>624</v>
      </c>
      <c r="J32" s="72" t="s">
        <v>625</v>
      </c>
      <c r="L32" s="72">
        <v>5</v>
      </c>
      <c r="M32" s="72">
        <v>1722</v>
      </c>
      <c r="O32" s="61" t="s">
        <v>632</v>
      </c>
      <c r="P32" s="72" t="s">
        <v>622</v>
      </c>
      <c r="AC32" s="61" t="s">
        <v>691</v>
      </c>
      <c r="AD32" s="72">
        <v>2.5</v>
      </c>
      <c r="AF32" s="74">
        <v>9.5</v>
      </c>
      <c r="AG32" s="76">
        <v>6</v>
      </c>
      <c r="AK32" s="74">
        <v>13.8</v>
      </c>
      <c r="AL32" s="74">
        <v>13.2</v>
      </c>
      <c r="AN32" s="76">
        <f>AVERAGE(AK32:AM32)</f>
        <v>13.5</v>
      </c>
    </row>
    <row r="33" spans="1:40" ht="12.75">
      <c r="A33" s="72">
        <v>45</v>
      </c>
      <c r="B33" s="72" t="s">
        <v>684</v>
      </c>
      <c r="C33" s="72" t="s">
        <v>26</v>
      </c>
      <c r="D33" s="73">
        <v>37749</v>
      </c>
      <c r="E33" s="72">
        <v>1115</v>
      </c>
      <c r="F33" s="74">
        <v>16.5</v>
      </c>
      <c r="H33" s="75" t="s">
        <v>627</v>
      </c>
      <c r="I33" s="72" t="s">
        <v>119</v>
      </c>
      <c r="J33" s="72" t="s">
        <v>625</v>
      </c>
      <c r="L33" s="72">
        <v>2</v>
      </c>
      <c r="P33" s="72" t="s">
        <v>629</v>
      </c>
      <c r="AC33" s="61" t="s">
        <v>692</v>
      </c>
      <c r="AD33" s="72">
        <v>2.5</v>
      </c>
      <c r="AF33" s="74">
        <v>14</v>
      </c>
      <c r="AG33" s="76">
        <v>6.25</v>
      </c>
      <c r="AK33" s="74">
        <v>9.8</v>
      </c>
      <c r="AL33" s="74">
        <v>10</v>
      </c>
      <c r="AN33" s="76">
        <f>AVERAGE(AK33:AM33)</f>
        <v>9.9</v>
      </c>
    </row>
    <row r="34" spans="1:41" ht="12.75">
      <c r="A34" s="72">
        <v>46</v>
      </c>
      <c r="B34" s="72" t="s">
        <v>684</v>
      </c>
      <c r="C34" s="72" t="s">
        <v>26</v>
      </c>
      <c r="D34" s="73">
        <v>37794</v>
      </c>
      <c r="E34" s="72">
        <v>1615</v>
      </c>
      <c r="F34" s="74">
        <v>20</v>
      </c>
      <c r="H34" s="75" t="s">
        <v>627</v>
      </c>
      <c r="I34" s="72" t="s">
        <v>693</v>
      </c>
      <c r="J34" s="72" t="s">
        <v>417</v>
      </c>
      <c r="L34" s="72">
        <v>1</v>
      </c>
      <c r="P34" s="72" t="s">
        <v>629</v>
      </c>
      <c r="AC34" s="61" t="s">
        <v>694</v>
      </c>
      <c r="AD34" s="72">
        <v>2.5</v>
      </c>
      <c r="AF34" s="74">
        <v>21</v>
      </c>
      <c r="AG34" s="76">
        <v>6</v>
      </c>
      <c r="AK34" s="74">
        <v>6.2</v>
      </c>
      <c r="AL34" s="74">
        <v>7.2</v>
      </c>
      <c r="AM34" s="61">
        <v>6.9</v>
      </c>
      <c r="AN34" s="76">
        <f>(AL34+AM34)/2</f>
        <v>7.050000000000001</v>
      </c>
      <c r="AO34" s="61" t="s">
        <v>695</v>
      </c>
    </row>
    <row r="35" spans="1:44" ht="12.75">
      <c r="A35" s="72">
        <v>47</v>
      </c>
      <c r="B35" s="72" t="s">
        <v>684</v>
      </c>
      <c r="C35" s="72" t="s">
        <v>26</v>
      </c>
      <c r="D35" s="73">
        <v>37815</v>
      </c>
      <c r="E35" s="72">
        <v>1805</v>
      </c>
      <c r="F35" s="74">
        <v>26.5</v>
      </c>
      <c r="H35" s="75" t="s">
        <v>627</v>
      </c>
      <c r="I35" s="72" t="s">
        <v>119</v>
      </c>
      <c r="J35" s="72" t="s">
        <v>625</v>
      </c>
      <c r="L35" s="72">
        <v>1</v>
      </c>
      <c r="P35" s="72" t="s">
        <v>629</v>
      </c>
      <c r="AC35" s="61" t="s">
        <v>696</v>
      </c>
      <c r="AD35" s="72">
        <v>2.5</v>
      </c>
      <c r="AF35" s="74">
        <v>26</v>
      </c>
      <c r="AG35" s="76">
        <v>6.5</v>
      </c>
      <c r="AK35" s="74">
        <v>7.1</v>
      </c>
      <c r="AL35" s="74">
        <v>7.3</v>
      </c>
      <c r="AN35" s="76">
        <f aca="true" t="shared" si="2" ref="AN35:AN64">AVERAGE(AK35:AM35)</f>
        <v>7.199999999999999</v>
      </c>
      <c r="AR35" s="61" t="s">
        <v>697</v>
      </c>
    </row>
    <row r="36" spans="1:40" ht="12.75">
      <c r="A36" s="72">
        <v>48</v>
      </c>
      <c r="B36" s="72" t="s">
        <v>684</v>
      </c>
      <c r="C36" s="72" t="s">
        <v>698</v>
      </c>
      <c r="D36" s="73">
        <v>37850</v>
      </c>
      <c r="E36" s="72">
        <v>1000</v>
      </c>
      <c r="F36" s="74">
        <v>23</v>
      </c>
      <c r="H36" s="75" t="s">
        <v>627</v>
      </c>
      <c r="I36" s="72" t="s">
        <v>624</v>
      </c>
      <c r="L36" s="72">
        <v>1</v>
      </c>
      <c r="AC36" s="61" t="s">
        <v>699</v>
      </c>
      <c r="AD36" s="72">
        <v>2.5</v>
      </c>
      <c r="AF36" s="74">
        <v>24</v>
      </c>
      <c r="AG36" s="76">
        <v>6.25</v>
      </c>
      <c r="AK36" s="74">
        <v>6.8</v>
      </c>
      <c r="AL36" s="74">
        <v>6.5</v>
      </c>
      <c r="AN36" s="76">
        <f t="shared" si="2"/>
        <v>6.65</v>
      </c>
    </row>
    <row r="37" spans="1:40" ht="12.75">
      <c r="A37" s="72">
        <v>49</v>
      </c>
      <c r="B37" s="72" t="s">
        <v>684</v>
      </c>
      <c r="C37" s="72" t="s">
        <v>26</v>
      </c>
      <c r="D37" s="73">
        <v>37913</v>
      </c>
      <c r="E37" s="72">
        <v>1430</v>
      </c>
      <c r="F37" s="74">
        <v>12.5</v>
      </c>
      <c r="G37" s="61" t="s">
        <v>378</v>
      </c>
      <c r="H37" s="75" t="s">
        <v>619</v>
      </c>
      <c r="I37" s="72" t="s">
        <v>700</v>
      </c>
      <c r="J37" s="72" t="s">
        <v>625</v>
      </c>
      <c r="L37" s="72">
        <v>3</v>
      </c>
      <c r="P37" s="61" t="s">
        <v>629</v>
      </c>
      <c r="AD37" s="72">
        <v>0</v>
      </c>
      <c r="AF37" s="74">
        <v>10</v>
      </c>
      <c r="AG37" s="76">
        <v>5.5</v>
      </c>
      <c r="AK37" s="74">
        <v>5.7</v>
      </c>
      <c r="AL37" s="74">
        <v>4.8</v>
      </c>
      <c r="AM37" s="61">
        <v>5.2</v>
      </c>
      <c r="AN37" s="76">
        <f t="shared" si="2"/>
        <v>5.233333333333333</v>
      </c>
    </row>
    <row r="38" spans="1:40" ht="12.75">
      <c r="A38" s="61">
        <v>3</v>
      </c>
      <c r="B38" s="61" t="s">
        <v>701</v>
      </c>
      <c r="C38" s="61" t="s">
        <v>702</v>
      </c>
      <c r="D38" s="73">
        <v>37759</v>
      </c>
      <c r="E38" s="61">
        <v>1025</v>
      </c>
      <c r="F38" s="74">
        <v>3</v>
      </c>
      <c r="G38" s="61" t="s">
        <v>287</v>
      </c>
      <c r="H38" s="75" t="s">
        <v>630</v>
      </c>
      <c r="I38" s="61" t="s">
        <v>119</v>
      </c>
      <c r="J38" s="61" t="s">
        <v>625</v>
      </c>
      <c r="L38" s="61">
        <v>3</v>
      </c>
      <c r="P38" s="61" t="s">
        <v>629</v>
      </c>
      <c r="AD38" s="61">
        <v>0</v>
      </c>
      <c r="AF38" s="74">
        <v>10</v>
      </c>
      <c r="AG38" s="76">
        <v>6.3</v>
      </c>
      <c r="AK38" s="74">
        <v>10</v>
      </c>
      <c r="AL38" s="74">
        <v>9.6</v>
      </c>
      <c r="AN38" s="76">
        <f t="shared" si="2"/>
        <v>9.8</v>
      </c>
    </row>
    <row r="39" spans="1:40" ht="12.75">
      <c r="A39" s="72">
        <v>65</v>
      </c>
      <c r="B39" s="61" t="s">
        <v>303</v>
      </c>
      <c r="C39" s="72" t="s">
        <v>305</v>
      </c>
      <c r="D39" s="73">
        <v>37732</v>
      </c>
      <c r="E39" s="72">
        <v>1000</v>
      </c>
      <c r="F39" s="74">
        <v>13</v>
      </c>
      <c r="G39" s="61" t="s">
        <v>279</v>
      </c>
      <c r="H39" s="75" t="s">
        <v>619</v>
      </c>
      <c r="I39" s="72" t="s">
        <v>624</v>
      </c>
      <c r="J39" s="72" t="s">
        <v>625</v>
      </c>
      <c r="L39" s="72">
        <v>7</v>
      </c>
      <c r="M39" s="61">
        <v>630</v>
      </c>
      <c r="N39" s="61">
        <v>1230</v>
      </c>
      <c r="O39" s="61" t="s">
        <v>663</v>
      </c>
      <c r="P39" s="61" t="s">
        <v>629</v>
      </c>
      <c r="R39" s="61" t="s">
        <v>538</v>
      </c>
      <c r="Z39" s="61" t="s">
        <v>538</v>
      </c>
      <c r="AC39" s="61" t="s">
        <v>703</v>
      </c>
      <c r="AD39" s="72">
        <v>5</v>
      </c>
      <c r="AE39" s="61">
        <v>1</v>
      </c>
      <c r="AF39" s="74">
        <v>9</v>
      </c>
      <c r="AG39" s="76">
        <v>6.75</v>
      </c>
      <c r="AK39" s="74">
        <v>12</v>
      </c>
      <c r="AL39" s="74">
        <v>12</v>
      </c>
      <c r="AN39" s="76">
        <f t="shared" si="2"/>
        <v>12</v>
      </c>
    </row>
    <row r="40" spans="1:41" ht="12.75">
      <c r="A40" s="72">
        <v>66</v>
      </c>
      <c r="B40" s="61" t="s">
        <v>303</v>
      </c>
      <c r="C40" s="72" t="s">
        <v>704</v>
      </c>
      <c r="D40" s="73">
        <v>37758</v>
      </c>
      <c r="E40" s="72">
        <v>1115</v>
      </c>
      <c r="F40" s="74">
        <v>18</v>
      </c>
      <c r="G40" s="61" t="s">
        <v>284</v>
      </c>
      <c r="H40" s="75" t="s">
        <v>705</v>
      </c>
      <c r="I40" s="72" t="s">
        <v>119</v>
      </c>
      <c r="J40" s="72" t="s">
        <v>625</v>
      </c>
      <c r="L40" s="72">
        <v>2</v>
      </c>
      <c r="M40" s="61" t="s">
        <v>706</v>
      </c>
      <c r="N40" s="61">
        <v>632</v>
      </c>
      <c r="O40" s="61" t="s">
        <v>634</v>
      </c>
      <c r="P40" s="61" t="s">
        <v>629</v>
      </c>
      <c r="AC40" s="61" t="s">
        <v>707</v>
      </c>
      <c r="AD40" s="72">
        <v>0</v>
      </c>
      <c r="AF40" s="74">
        <v>14</v>
      </c>
      <c r="AG40" s="76">
        <v>6.8</v>
      </c>
      <c r="AK40" s="74">
        <v>10</v>
      </c>
      <c r="AL40" s="74">
        <v>10.6</v>
      </c>
      <c r="AM40" s="61">
        <v>10</v>
      </c>
      <c r="AN40" s="76">
        <f t="shared" si="2"/>
        <v>10.200000000000001</v>
      </c>
      <c r="AO40" s="61" t="s">
        <v>708</v>
      </c>
    </row>
    <row r="41" spans="1:40" ht="12.75">
      <c r="A41" s="72">
        <v>67</v>
      </c>
      <c r="B41" s="61" t="s">
        <v>303</v>
      </c>
      <c r="C41" s="72" t="s">
        <v>305</v>
      </c>
      <c r="D41" s="73">
        <v>37785</v>
      </c>
      <c r="E41" s="72">
        <v>1012</v>
      </c>
      <c r="F41" s="74">
        <v>20</v>
      </c>
      <c r="G41" s="61" t="s">
        <v>709</v>
      </c>
      <c r="H41" s="75" t="s">
        <v>619</v>
      </c>
      <c r="I41" s="72" t="s">
        <v>624</v>
      </c>
      <c r="J41" s="72" t="s">
        <v>625</v>
      </c>
      <c r="L41" s="72">
        <v>1</v>
      </c>
      <c r="M41" s="61">
        <v>1350</v>
      </c>
      <c r="N41" s="61">
        <v>750</v>
      </c>
      <c r="O41" s="61" t="s">
        <v>632</v>
      </c>
      <c r="P41" s="61" t="s">
        <v>622</v>
      </c>
      <c r="Z41" s="61" t="s">
        <v>538</v>
      </c>
      <c r="AA41" s="61" t="s">
        <v>538</v>
      </c>
      <c r="AC41" s="61" t="s">
        <v>710</v>
      </c>
      <c r="AD41" s="72">
        <v>2</v>
      </c>
      <c r="AE41" s="61">
        <v>1</v>
      </c>
      <c r="AF41" s="74">
        <v>18</v>
      </c>
      <c r="AG41" s="76">
        <v>7</v>
      </c>
      <c r="AK41" s="74">
        <v>9.2</v>
      </c>
      <c r="AL41" s="74">
        <v>9.2</v>
      </c>
      <c r="AN41" s="76">
        <f t="shared" si="2"/>
        <v>9.2</v>
      </c>
    </row>
    <row r="42" spans="1:40" ht="12.75">
      <c r="A42" s="72">
        <v>68</v>
      </c>
      <c r="B42" s="61" t="s">
        <v>303</v>
      </c>
      <c r="C42" s="72" t="s">
        <v>305</v>
      </c>
      <c r="D42" s="73">
        <v>37813</v>
      </c>
      <c r="E42" s="72">
        <v>1020</v>
      </c>
      <c r="F42" s="74">
        <v>15</v>
      </c>
      <c r="G42" s="61" t="s">
        <v>378</v>
      </c>
      <c r="H42" s="75" t="s">
        <v>711</v>
      </c>
      <c r="I42" s="72" t="s">
        <v>63</v>
      </c>
      <c r="J42" s="72" t="s">
        <v>630</v>
      </c>
      <c r="K42" s="61">
        <v>0.1</v>
      </c>
      <c r="L42" s="72">
        <v>1</v>
      </c>
      <c r="M42" s="61">
        <v>1230</v>
      </c>
      <c r="N42" s="61">
        <v>1830</v>
      </c>
      <c r="O42" s="61" t="s">
        <v>632</v>
      </c>
      <c r="R42" s="61" t="s">
        <v>538</v>
      </c>
      <c r="Y42" s="61" t="s">
        <v>538</v>
      </c>
      <c r="Z42" s="61" t="s">
        <v>538</v>
      </c>
      <c r="AC42" s="61" t="s">
        <v>712</v>
      </c>
      <c r="AD42" s="72">
        <v>5</v>
      </c>
      <c r="AE42" s="61">
        <v>1</v>
      </c>
      <c r="AF42" s="74">
        <v>18.5</v>
      </c>
      <c r="AG42" s="76">
        <v>7</v>
      </c>
      <c r="AK42" s="74">
        <v>7.2</v>
      </c>
      <c r="AL42" s="74">
        <v>7.4</v>
      </c>
      <c r="AN42" s="76">
        <f t="shared" si="2"/>
        <v>7.300000000000001</v>
      </c>
    </row>
    <row r="43" spans="1:41" s="72" customFormat="1" ht="12.75">
      <c r="A43" s="72">
        <v>69</v>
      </c>
      <c r="B43" s="61" t="s">
        <v>303</v>
      </c>
      <c r="C43" s="72" t="s">
        <v>305</v>
      </c>
      <c r="D43" s="73">
        <v>37850</v>
      </c>
      <c r="E43" s="72">
        <v>1100</v>
      </c>
      <c r="F43" s="74">
        <v>20</v>
      </c>
      <c r="G43" s="61" t="s">
        <v>58</v>
      </c>
      <c r="H43" s="75" t="s">
        <v>711</v>
      </c>
      <c r="I43" s="72" t="s">
        <v>624</v>
      </c>
      <c r="J43" s="72" t="s">
        <v>417</v>
      </c>
      <c r="K43" s="61">
        <v>0.25</v>
      </c>
      <c r="L43" s="72">
        <v>1</v>
      </c>
      <c r="M43" s="61">
        <v>630</v>
      </c>
      <c r="N43" s="61">
        <v>1230</v>
      </c>
      <c r="O43" s="61" t="s">
        <v>673</v>
      </c>
      <c r="P43" s="61" t="s">
        <v>629</v>
      </c>
      <c r="Q43" s="61"/>
      <c r="R43" s="61" t="s">
        <v>538</v>
      </c>
      <c r="S43" s="61"/>
      <c r="T43" s="61"/>
      <c r="U43" s="61"/>
      <c r="V43" s="61"/>
      <c r="W43" s="61"/>
      <c r="X43" s="61"/>
      <c r="Y43" s="61"/>
      <c r="Z43" s="61" t="s">
        <v>538</v>
      </c>
      <c r="AA43" s="61"/>
      <c r="AB43" s="61"/>
      <c r="AC43" s="61" t="s">
        <v>713</v>
      </c>
      <c r="AD43" s="72">
        <v>2.5</v>
      </c>
      <c r="AE43" s="61">
        <v>1</v>
      </c>
      <c r="AF43" s="74">
        <v>21</v>
      </c>
      <c r="AG43" s="76">
        <v>7</v>
      </c>
      <c r="AH43" s="77"/>
      <c r="AI43" s="74"/>
      <c r="AJ43" s="74"/>
      <c r="AK43" s="74">
        <v>8</v>
      </c>
      <c r="AL43" s="74">
        <v>8</v>
      </c>
      <c r="AM43" s="61"/>
      <c r="AN43" s="76">
        <f t="shared" si="2"/>
        <v>8</v>
      </c>
      <c r="AO43" s="61"/>
    </row>
    <row r="44" spans="1:40" ht="12.75">
      <c r="A44" s="72">
        <v>70</v>
      </c>
      <c r="B44" s="61" t="s">
        <v>303</v>
      </c>
      <c r="C44" s="72" t="s">
        <v>305</v>
      </c>
      <c r="D44" s="73">
        <v>37877</v>
      </c>
      <c r="E44" s="72">
        <v>1430</v>
      </c>
      <c r="F44" s="74">
        <v>20</v>
      </c>
      <c r="G44" s="61" t="s">
        <v>290</v>
      </c>
      <c r="H44" s="75" t="s">
        <v>619</v>
      </c>
      <c r="I44" s="72" t="s">
        <v>624</v>
      </c>
      <c r="J44" s="72" t="s">
        <v>625</v>
      </c>
      <c r="L44" s="72">
        <v>7</v>
      </c>
      <c r="M44" s="61">
        <v>445</v>
      </c>
      <c r="N44" s="61">
        <v>1045</v>
      </c>
      <c r="O44" s="61" t="s">
        <v>632</v>
      </c>
      <c r="P44" s="61" t="s">
        <v>622</v>
      </c>
      <c r="T44" s="61" t="s">
        <v>538</v>
      </c>
      <c r="Y44" s="61" t="s">
        <v>538</v>
      </c>
      <c r="Z44" s="61" t="s">
        <v>538</v>
      </c>
      <c r="AC44" s="61" t="s">
        <v>714</v>
      </c>
      <c r="AD44" s="72">
        <v>5</v>
      </c>
      <c r="AE44" s="61">
        <v>1</v>
      </c>
      <c r="AF44" s="74">
        <v>20</v>
      </c>
      <c r="AG44" s="76">
        <v>7</v>
      </c>
      <c r="AK44" s="74">
        <v>9.4</v>
      </c>
      <c r="AL44" s="74">
        <v>9.6</v>
      </c>
      <c r="AN44" s="76">
        <f t="shared" si="2"/>
        <v>9.5</v>
      </c>
    </row>
    <row r="45" spans="1:40" ht="12.75">
      <c r="A45" s="72">
        <v>71</v>
      </c>
      <c r="B45" s="61" t="s">
        <v>303</v>
      </c>
      <c r="C45" s="72" t="s">
        <v>305</v>
      </c>
      <c r="D45" s="73">
        <v>37908</v>
      </c>
      <c r="E45" s="72">
        <v>1100</v>
      </c>
      <c r="F45" s="74">
        <v>17</v>
      </c>
      <c r="G45" s="61" t="s">
        <v>314</v>
      </c>
      <c r="H45" s="75" t="s">
        <v>711</v>
      </c>
      <c r="I45" s="72" t="s">
        <v>119</v>
      </c>
      <c r="J45" s="72" t="s">
        <v>625</v>
      </c>
      <c r="L45" s="72">
        <v>3</v>
      </c>
      <c r="M45" s="61">
        <v>400</v>
      </c>
      <c r="N45" s="61">
        <v>1000</v>
      </c>
      <c r="O45" s="61" t="s">
        <v>634</v>
      </c>
      <c r="Y45" s="61" t="s">
        <v>538</v>
      </c>
      <c r="Z45" s="61" t="s">
        <v>538</v>
      </c>
      <c r="AC45" s="61" t="s">
        <v>715</v>
      </c>
      <c r="AD45" s="72">
        <v>2</v>
      </c>
      <c r="AE45" s="61">
        <v>1</v>
      </c>
      <c r="AF45" s="74">
        <v>12</v>
      </c>
      <c r="AG45" s="76">
        <v>7</v>
      </c>
      <c r="AK45" s="74">
        <v>11.6</v>
      </c>
      <c r="AL45" s="74">
        <v>11.6</v>
      </c>
      <c r="AN45" s="76">
        <f t="shared" si="2"/>
        <v>11.6</v>
      </c>
    </row>
    <row r="46" spans="1:40" ht="12.75">
      <c r="A46" s="72">
        <v>58</v>
      </c>
      <c r="B46" s="61" t="s">
        <v>716</v>
      </c>
      <c r="C46" s="72" t="s">
        <v>305</v>
      </c>
      <c r="D46" s="73">
        <v>37732</v>
      </c>
      <c r="E46" s="72">
        <v>850</v>
      </c>
      <c r="F46" s="74">
        <v>11</v>
      </c>
      <c r="G46" s="61" t="s">
        <v>279</v>
      </c>
      <c r="H46" s="75" t="s">
        <v>619</v>
      </c>
      <c r="I46" s="72" t="s">
        <v>624</v>
      </c>
      <c r="J46" s="72" t="s">
        <v>625</v>
      </c>
      <c r="L46" s="72">
        <v>7</v>
      </c>
      <c r="M46" s="61">
        <v>630</v>
      </c>
      <c r="N46" s="61">
        <v>1230</v>
      </c>
      <c r="O46" s="61" t="s">
        <v>628</v>
      </c>
      <c r="P46" s="61" t="s">
        <v>622</v>
      </c>
      <c r="AC46" s="61" t="s">
        <v>717</v>
      </c>
      <c r="AD46" s="72">
        <v>15</v>
      </c>
      <c r="AE46" s="61">
        <v>1</v>
      </c>
      <c r="AF46" s="74">
        <v>9</v>
      </c>
      <c r="AG46" s="76">
        <v>6.5</v>
      </c>
      <c r="AK46" s="74">
        <v>11.4</v>
      </c>
      <c r="AL46" s="74">
        <v>11.4</v>
      </c>
      <c r="AN46" s="76">
        <f t="shared" si="2"/>
        <v>11.4</v>
      </c>
    </row>
    <row r="47" spans="1:41" ht="12.75">
      <c r="A47" s="72">
        <v>59</v>
      </c>
      <c r="B47" s="61" t="s">
        <v>716</v>
      </c>
      <c r="C47" s="72" t="s">
        <v>704</v>
      </c>
      <c r="D47" s="73">
        <v>37758</v>
      </c>
      <c r="E47" s="72">
        <v>1415</v>
      </c>
      <c r="F47" s="74">
        <v>17</v>
      </c>
      <c r="G47" s="61" t="s">
        <v>287</v>
      </c>
      <c r="H47" s="75" t="s">
        <v>705</v>
      </c>
      <c r="I47" s="72" t="s">
        <v>119</v>
      </c>
      <c r="J47" s="72" t="s">
        <v>625</v>
      </c>
      <c r="L47" s="72">
        <v>2</v>
      </c>
      <c r="M47" s="61" t="s">
        <v>706</v>
      </c>
      <c r="N47" s="61">
        <v>832</v>
      </c>
      <c r="O47" s="61" t="s">
        <v>632</v>
      </c>
      <c r="P47" s="61" t="s">
        <v>622</v>
      </c>
      <c r="AD47" s="72">
        <v>10</v>
      </c>
      <c r="AF47" s="74">
        <v>14</v>
      </c>
      <c r="AG47" s="76">
        <v>6.8</v>
      </c>
      <c r="AK47" s="74">
        <v>10</v>
      </c>
      <c r="AL47" s="74">
        <v>11.2</v>
      </c>
      <c r="AM47" s="61">
        <v>10</v>
      </c>
      <c r="AN47" s="76">
        <f t="shared" si="2"/>
        <v>10.4</v>
      </c>
      <c r="AO47" s="61" t="s">
        <v>718</v>
      </c>
    </row>
    <row r="48" spans="1:40" ht="12.75">
      <c r="A48" s="72">
        <v>60</v>
      </c>
      <c r="B48" s="61" t="s">
        <v>716</v>
      </c>
      <c r="C48" s="72" t="s">
        <v>305</v>
      </c>
      <c r="D48" s="73">
        <v>37785</v>
      </c>
      <c r="E48" s="72">
        <v>840</v>
      </c>
      <c r="F48" s="74">
        <v>23</v>
      </c>
      <c r="G48" s="61" t="s">
        <v>287</v>
      </c>
      <c r="H48" s="75" t="s">
        <v>619</v>
      </c>
      <c r="I48" s="72" t="s">
        <v>624</v>
      </c>
      <c r="J48" s="72" t="s">
        <v>625</v>
      </c>
      <c r="L48" s="72">
        <v>1</v>
      </c>
      <c r="M48" s="61">
        <v>1350</v>
      </c>
      <c r="N48" s="61">
        <v>750</v>
      </c>
      <c r="O48" s="61" t="s">
        <v>634</v>
      </c>
      <c r="P48" s="61" t="s">
        <v>622</v>
      </c>
      <c r="AC48" s="61" t="s">
        <v>717</v>
      </c>
      <c r="AD48" s="72">
        <v>30</v>
      </c>
      <c r="AE48" s="61">
        <v>1</v>
      </c>
      <c r="AF48" s="74">
        <v>20</v>
      </c>
      <c r="AG48" s="76">
        <v>6.7</v>
      </c>
      <c r="AK48" s="74">
        <v>7.4</v>
      </c>
      <c r="AL48" s="74">
        <v>7.6</v>
      </c>
      <c r="AN48" s="76">
        <f t="shared" si="2"/>
        <v>7.5</v>
      </c>
    </row>
    <row r="49" spans="1:40" ht="12.75">
      <c r="A49" s="72">
        <v>61</v>
      </c>
      <c r="B49" s="61" t="s">
        <v>716</v>
      </c>
      <c r="C49" s="72" t="s">
        <v>305</v>
      </c>
      <c r="D49" s="73">
        <v>37813</v>
      </c>
      <c r="E49" s="72">
        <v>915</v>
      </c>
      <c r="F49" s="74">
        <v>16</v>
      </c>
      <c r="G49" s="61" t="s">
        <v>378</v>
      </c>
      <c r="H49" s="75" t="s">
        <v>711</v>
      </c>
      <c r="I49" s="72" t="s">
        <v>63</v>
      </c>
      <c r="J49" s="72" t="s">
        <v>630</v>
      </c>
      <c r="K49" s="61">
        <v>0.1</v>
      </c>
      <c r="L49" s="72">
        <v>1</v>
      </c>
      <c r="M49" s="61">
        <v>1230</v>
      </c>
      <c r="N49" s="61">
        <v>1830</v>
      </c>
      <c r="O49" s="61" t="s">
        <v>632</v>
      </c>
      <c r="P49" s="61" t="s">
        <v>622</v>
      </c>
      <c r="AC49" s="61" t="s">
        <v>717</v>
      </c>
      <c r="AD49" s="72">
        <v>30</v>
      </c>
      <c r="AE49" s="61">
        <v>1</v>
      </c>
      <c r="AF49" s="74">
        <v>23</v>
      </c>
      <c r="AG49" s="76">
        <v>6.7</v>
      </c>
      <c r="AK49" s="74">
        <v>6.6</v>
      </c>
      <c r="AL49" s="74">
        <v>6.8</v>
      </c>
      <c r="AN49" s="76">
        <f t="shared" si="2"/>
        <v>6.699999999999999</v>
      </c>
    </row>
    <row r="50" spans="1:40" ht="12.75">
      <c r="A50" s="72">
        <v>62</v>
      </c>
      <c r="B50" s="61" t="s">
        <v>716</v>
      </c>
      <c r="C50" s="72" t="s">
        <v>305</v>
      </c>
      <c r="D50" s="73">
        <v>37850</v>
      </c>
      <c r="E50" s="72">
        <v>1000</v>
      </c>
      <c r="F50" s="74">
        <v>24</v>
      </c>
      <c r="G50" s="61" t="s">
        <v>58</v>
      </c>
      <c r="H50" s="75" t="s">
        <v>711</v>
      </c>
      <c r="I50" s="72" t="s">
        <v>624</v>
      </c>
      <c r="J50" s="72" t="s">
        <v>417</v>
      </c>
      <c r="K50" s="61">
        <v>0.25</v>
      </c>
      <c r="L50" s="72">
        <v>1</v>
      </c>
      <c r="M50" s="61">
        <v>630</v>
      </c>
      <c r="N50" s="61">
        <v>1230</v>
      </c>
      <c r="O50" s="61" t="s">
        <v>663</v>
      </c>
      <c r="P50" s="61" t="s">
        <v>622</v>
      </c>
      <c r="AC50" s="61" t="s">
        <v>717</v>
      </c>
      <c r="AD50" s="72">
        <v>25</v>
      </c>
      <c r="AE50" s="61">
        <v>1</v>
      </c>
      <c r="AF50" s="74">
        <v>24</v>
      </c>
      <c r="AG50" s="76">
        <v>6.7</v>
      </c>
      <c r="AK50" s="74">
        <v>7.4</v>
      </c>
      <c r="AL50" s="74">
        <v>7</v>
      </c>
      <c r="AN50" s="76">
        <f t="shared" si="2"/>
        <v>7.2</v>
      </c>
    </row>
    <row r="51" spans="1:40" ht="12.75">
      <c r="A51" s="72">
        <v>63</v>
      </c>
      <c r="B51" s="61" t="s">
        <v>716</v>
      </c>
      <c r="C51" s="72" t="s">
        <v>305</v>
      </c>
      <c r="D51" s="73">
        <v>37877</v>
      </c>
      <c r="E51" s="72">
        <v>1315</v>
      </c>
      <c r="F51" s="74">
        <v>22</v>
      </c>
      <c r="G51" s="61" t="s">
        <v>290</v>
      </c>
      <c r="H51" s="75" t="s">
        <v>619</v>
      </c>
      <c r="I51" s="72" t="s">
        <v>624</v>
      </c>
      <c r="J51" s="72" t="s">
        <v>625</v>
      </c>
      <c r="L51" s="72">
        <v>7</v>
      </c>
      <c r="M51" s="61">
        <v>445</v>
      </c>
      <c r="N51" s="61">
        <v>1045</v>
      </c>
      <c r="O51" s="61" t="s">
        <v>632</v>
      </c>
      <c r="P51" s="61" t="s">
        <v>622</v>
      </c>
      <c r="AC51" s="61" t="s">
        <v>719</v>
      </c>
      <c r="AD51" s="72">
        <v>25</v>
      </c>
      <c r="AE51" s="61">
        <v>1</v>
      </c>
      <c r="AF51" s="74">
        <v>21</v>
      </c>
      <c r="AG51" s="76">
        <v>6.8</v>
      </c>
      <c r="AK51" s="74">
        <v>8</v>
      </c>
      <c r="AL51" s="74">
        <v>8.4</v>
      </c>
      <c r="AN51" s="76">
        <f t="shared" si="2"/>
        <v>8.2</v>
      </c>
    </row>
    <row r="52" spans="1:40" ht="12.75">
      <c r="A52" s="72">
        <v>64</v>
      </c>
      <c r="B52" s="61" t="s">
        <v>716</v>
      </c>
      <c r="C52" s="72" t="s">
        <v>305</v>
      </c>
      <c r="D52" s="73">
        <v>37906</v>
      </c>
      <c r="E52" s="72">
        <v>1000</v>
      </c>
      <c r="F52" s="74">
        <v>15</v>
      </c>
      <c r="G52" s="61" t="s">
        <v>314</v>
      </c>
      <c r="H52" s="75" t="s">
        <v>619</v>
      </c>
      <c r="I52" s="72" t="s">
        <v>119</v>
      </c>
      <c r="J52" s="72" t="s">
        <v>625</v>
      </c>
      <c r="L52" s="72">
        <v>3</v>
      </c>
      <c r="M52" s="61">
        <v>400</v>
      </c>
      <c r="N52" s="61">
        <v>1000</v>
      </c>
      <c r="O52" s="61" t="s">
        <v>634</v>
      </c>
      <c r="P52" s="61" t="s">
        <v>629</v>
      </c>
      <c r="AC52" s="61" t="s">
        <v>717</v>
      </c>
      <c r="AD52" s="72">
        <v>25</v>
      </c>
      <c r="AE52" s="61">
        <v>1</v>
      </c>
      <c r="AF52" s="74">
        <v>14</v>
      </c>
      <c r="AG52" s="76">
        <v>7.8</v>
      </c>
      <c r="AK52" s="74">
        <v>9.8</v>
      </c>
      <c r="AL52" s="74">
        <v>9.7</v>
      </c>
      <c r="AN52" s="76">
        <f t="shared" si="2"/>
        <v>9.75</v>
      </c>
    </row>
    <row r="53" spans="1:40" ht="12.75">
      <c r="A53" s="72">
        <v>72</v>
      </c>
      <c r="B53" s="61" t="s">
        <v>720</v>
      </c>
      <c r="C53" s="72" t="s">
        <v>569</v>
      </c>
      <c r="D53" s="73">
        <v>37730</v>
      </c>
      <c r="E53" s="72">
        <v>1325</v>
      </c>
      <c r="F53" s="74">
        <v>11</v>
      </c>
      <c r="G53" s="61" t="s">
        <v>116</v>
      </c>
      <c r="H53" s="75" t="s">
        <v>721</v>
      </c>
      <c r="I53" s="72" t="s">
        <v>119</v>
      </c>
      <c r="J53" s="72" t="s">
        <v>625</v>
      </c>
      <c r="L53" s="72">
        <v>4</v>
      </c>
      <c r="M53" s="61">
        <v>1640</v>
      </c>
      <c r="N53" s="61">
        <v>1014</v>
      </c>
      <c r="O53" s="61" t="s">
        <v>632</v>
      </c>
      <c r="P53" s="61" t="s">
        <v>629</v>
      </c>
      <c r="Z53" s="61" t="s">
        <v>538</v>
      </c>
      <c r="AC53" s="61" t="s">
        <v>722</v>
      </c>
      <c r="AD53" s="72">
        <v>5</v>
      </c>
      <c r="AF53" s="74">
        <v>10</v>
      </c>
      <c r="AG53" s="76">
        <v>7</v>
      </c>
      <c r="AK53" s="74">
        <v>12.4</v>
      </c>
      <c r="AL53" s="74">
        <v>12.4</v>
      </c>
      <c r="AN53" s="76">
        <f t="shared" si="2"/>
        <v>12.4</v>
      </c>
    </row>
    <row r="54" spans="1:40" ht="12.75">
      <c r="A54" s="72">
        <v>74</v>
      </c>
      <c r="B54" s="61" t="s">
        <v>720</v>
      </c>
      <c r="C54" s="72" t="s">
        <v>569</v>
      </c>
      <c r="D54" s="73">
        <v>37787</v>
      </c>
      <c r="E54" s="72">
        <v>1325</v>
      </c>
      <c r="F54" s="74">
        <v>16</v>
      </c>
      <c r="G54" s="61" t="s">
        <v>279</v>
      </c>
      <c r="H54" s="75" t="s">
        <v>633</v>
      </c>
      <c r="I54" s="72" t="s">
        <v>624</v>
      </c>
      <c r="J54" s="72" t="s">
        <v>630</v>
      </c>
      <c r="K54" s="61" t="s">
        <v>51</v>
      </c>
      <c r="L54" s="72">
        <v>2</v>
      </c>
      <c r="M54" s="61">
        <v>1500</v>
      </c>
      <c r="N54" s="61">
        <v>2114</v>
      </c>
      <c r="O54" s="61" t="s">
        <v>626</v>
      </c>
      <c r="P54" s="61" t="s">
        <v>639</v>
      </c>
      <c r="AC54" s="61" t="s">
        <v>723</v>
      </c>
      <c r="AD54" s="72">
        <v>10</v>
      </c>
      <c r="AF54" s="74">
        <v>19</v>
      </c>
      <c r="AG54" s="76">
        <v>7</v>
      </c>
      <c r="AK54" s="74">
        <v>8.6</v>
      </c>
      <c r="AL54" s="74">
        <v>8.8</v>
      </c>
      <c r="AN54" s="76">
        <f t="shared" si="2"/>
        <v>8.7</v>
      </c>
    </row>
    <row r="55" spans="1:40" ht="12.75">
      <c r="A55" s="72">
        <v>75</v>
      </c>
      <c r="B55" s="61" t="s">
        <v>720</v>
      </c>
      <c r="C55" s="72" t="s">
        <v>17</v>
      </c>
      <c r="D55" s="73">
        <v>37816</v>
      </c>
      <c r="E55" s="72">
        <v>1330</v>
      </c>
      <c r="F55" s="74">
        <v>24</v>
      </c>
      <c r="G55" s="61" t="s">
        <v>284</v>
      </c>
      <c r="H55" s="75" t="s">
        <v>619</v>
      </c>
      <c r="I55" s="72" t="s">
        <v>42</v>
      </c>
      <c r="J55" s="72" t="s">
        <v>625</v>
      </c>
      <c r="L55" s="72">
        <v>1</v>
      </c>
      <c r="M55" s="61">
        <v>1420</v>
      </c>
      <c r="O55" s="61" t="s">
        <v>626</v>
      </c>
      <c r="P55" s="61" t="s">
        <v>639</v>
      </c>
      <c r="AD55" s="72">
        <v>5</v>
      </c>
      <c r="AF55" s="74">
        <v>25</v>
      </c>
      <c r="AG55" s="76">
        <v>7.5</v>
      </c>
      <c r="AK55" s="74">
        <v>8.2</v>
      </c>
      <c r="AL55" s="74">
        <v>8.2</v>
      </c>
      <c r="AN55" s="76">
        <f t="shared" si="2"/>
        <v>8.2</v>
      </c>
    </row>
    <row r="56" spans="1:40" ht="12.75">
      <c r="A56" s="72">
        <v>76</v>
      </c>
      <c r="B56" s="61" t="s">
        <v>720</v>
      </c>
      <c r="C56" s="72" t="s">
        <v>569</v>
      </c>
      <c r="D56" s="73">
        <v>37850</v>
      </c>
      <c r="E56" s="72">
        <v>1320</v>
      </c>
      <c r="F56" s="74">
        <v>22.5</v>
      </c>
      <c r="G56" s="61" t="s">
        <v>287</v>
      </c>
      <c r="H56" s="75" t="s">
        <v>724</v>
      </c>
      <c r="I56" s="72" t="s">
        <v>624</v>
      </c>
      <c r="J56" s="72" t="s">
        <v>417</v>
      </c>
      <c r="K56" s="61">
        <v>1</v>
      </c>
      <c r="L56" s="72">
        <v>1</v>
      </c>
      <c r="M56" s="61">
        <v>1048</v>
      </c>
      <c r="N56" s="61">
        <v>1642</v>
      </c>
      <c r="O56" s="61" t="s">
        <v>663</v>
      </c>
      <c r="P56" s="61" t="s">
        <v>622</v>
      </c>
      <c r="AC56" s="61" t="s">
        <v>725</v>
      </c>
      <c r="AD56" s="72">
        <v>5</v>
      </c>
      <c r="AF56" s="74">
        <v>25</v>
      </c>
      <c r="AG56" s="76">
        <v>7.5</v>
      </c>
      <c r="AK56" s="74">
        <v>8.2</v>
      </c>
      <c r="AL56" s="74">
        <v>8.4</v>
      </c>
      <c r="AN56" s="76">
        <f t="shared" si="2"/>
        <v>8.3</v>
      </c>
    </row>
    <row r="57" spans="1:40" ht="12.75">
      <c r="A57" s="72">
        <v>77</v>
      </c>
      <c r="B57" s="61" t="s">
        <v>720</v>
      </c>
      <c r="C57" s="72" t="s">
        <v>569</v>
      </c>
      <c r="D57" s="73">
        <v>37878</v>
      </c>
      <c r="E57" s="72">
        <v>1415</v>
      </c>
      <c r="F57" s="74">
        <v>23</v>
      </c>
      <c r="G57" s="61" t="s">
        <v>116</v>
      </c>
      <c r="H57" s="75" t="s">
        <v>619</v>
      </c>
      <c r="I57" s="72" t="s">
        <v>624</v>
      </c>
      <c r="J57" s="72" t="s">
        <v>625</v>
      </c>
      <c r="L57" s="72">
        <v>1</v>
      </c>
      <c r="M57" s="61">
        <v>1700</v>
      </c>
      <c r="N57" s="61">
        <v>1040</v>
      </c>
      <c r="O57" s="61" t="s">
        <v>632</v>
      </c>
      <c r="P57" s="61" t="s">
        <v>622</v>
      </c>
      <c r="AC57" s="61" t="s">
        <v>726</v>
      </c>
      <c r="AD57" s="72">
        <v>5</v>
      </c>
      <c r="AF57" s="74">
        <v>22</v>
      </c>
      <c r="AG57" s="76">
        <v>7.5</v>
      </c>
      <c r="AK57" s="74">
        <v>8.4</v>
      </c>
      <c r="AL57" s="74">
        <v>8.6</v>
      </c>
      <c r="AN57" s="76">
        <f t="shared" si="2"/>
        <v>8.5</v>
      </c>
    </row>
    <row r="58" spans="1:40" ht="12.75">
      <c r="A58" s="72">
        <v>78</v>
      </c>
      <c r="B58" s="61" t="s">
        <v>720</v>
      </c>
      <c r="C58" s="72" t="s">
        <v>17</v>
      </c>
      <c r="D58" s="73">
        <v>37911</v>
      </c>
      <c r="E58" s="72">
        <v>1100</v>
      </c>
      <c r="F58" s="74">
        <v>11</v>
      </c>
      <c r="G58" s="61" t="s">
        <v>116</v>
      </c>
      <c r="H58" s="75" t="s">
        <v>711</v>
      </c>
      <c r="I58" s="72" t="s">
        <v>119</v>
      </c>
      <c r="J58" s="72" t="s">
        <v>625</v>
      </c>
      <c r="L58" s="72">
        <v>2</v>
      </c>
      <c r="M58" s="61">
        <v>623</v>
      </c>
      <c r="N58" s="61">
        <v>1212</v>
      </c>
      <c r="O58" s="61" t="s">
        <v>673</v>
      </c>
      <c r="AC58" s="61" t="s">
        <v>727</v>
      </c>
      <c r="AD58" s="72">
        <v>10</v>
      </c>
      <c r="AF58" s="74">
        <v>13</v>
      </c>
      <c r="AG58" s="76">
        <v>7.3</v>
      </c>
      <c r="AK58" s="74">
        <v>8.6</v>
      </c>
      <c r="AL58" s="74">
        <v>9</v>
      </c>
      <c r="AN58" s="76">
        <f t="shared" si="2"/>
        <v>8.8</v>
      </c>
    </row>
    <row r="59" spans="1:40" ht="12.75">
      <c r="A59" s="72">
        <v>73</v>
      </c>
      <c r="B59" s="61" t="s">
        <v>728</v>
      </c>
      <c r="C59" s="72" t="s">
        <v>17</v>
      </c>
      <c r="D59" s="73">
        <v>37759</v>
      </c>
      <c r="E59" s="72">
        <v>1345</v>
      </c>
      <c r="F59" s="74">
        <v>22</v>
      </c>
      <c r="G59" s="61" t="s">
        <v>284</v>
      </c>
      <c r="H59" s="75" t="s">
        <v>729</v>
      </c>
      <c r="I59" s="72" t="s">
        <v>119</v>
      </c>
      <c r="J59" s="72" t="s">
        <v>625</v>
      </c>
      <c r="L59" s="72">
        <v>3</v>
      </c>
      <c r="M59" s="61">
        <v>1542</v>
      </c>
      <c r="N59" s="61">
        <v>925</v>
      </c>
      <c r="O59" s="61" t="s">
        <v>626</v>
      </c>
      <c r="P59" s="61" t="s">
        <v>622</v>
      </c>
      <c r="Z59" s="61" t="s">
        <v>538</v>
      </c>
      <c r="AC59" s="61" t="s">
        <v>730</v>
      </c>
      <c r="AD59" s="72">
        <v>10</v>
      </c>
      <c r="AF59" s="74">
        <v>18</v>
      </c>
      <c r="AG59" s="76">
        <v>6.8</v>
      </c>
      <c r="AK59" s="74">
        <v>8.4</v>
      </c>
      <c r="AL59" s="74">
        <v>8.4</v>
      </c>
      <c r="AN59" s="76">
        <f t="shared" si="2"/>
        <v>8.4</v>
      </c>
    </row>
    <row r="60" spans="1:40" ht="12.75">
      <c r="A60" s="61">
        <v>79</v>
      </c>
      <c r="B60" s="61" t="s">
        <v>731</v>
      </c>
      <c r="C60" s="72" t="s">
        <v>335</v>
      </c>
      <c r="D60" s="73">
        <v>37731</v>
      </c>
      <c r="E60" s="72">
        <v>1630</v>
      </c>
      <c r="F60" s="74">
        <v>15</v>
      </c>
      <c r="G60" s="61" t="s">
        <v>279</v>
      </c>
      <c r="H60" s="75" t="s">
        <v>619</v>
      </c>
      <c r="I60" s="72" t="s">
        <v>624</v>
      </c>
      <c r="J60" s="72" t="s">
        <v>625</v>
      </c>
      <c r="L60" s="72">
        <v>2</v>
      </c>
      <c r="M60" s="61">
        <v>1846</v>
      </c>
      <c r="N60" s="61">
        <v>1335</v>
      </c>
      <c r="O60" s="61" t="s">
        <v>632</v>
      </c>
      <c r="P60" s="61" t="s">
        <v>639</v>
      </c>
      <c r="U60" s="61" t="s">
        <v>538</v>
      </c>
      <c r="Z60" s="61" t="s">
        <v>538</v>
      </c>
      <c r="AC60" s="61" t="s">
        <v>732</v>
      </c>
      <c r="AD60" s="72">
        <v>5</v>
      </c>
      <c r="AF60" s="74">
        <v>7</v>
      </c>
      <c r="AG60" s="76">
        <v>6.5</v>
      </c>
      <c r="AK60" s="74">
        <v>12.2</v>
      </c>
      <c r="AL60" s="74">
        <v>12.8</v>
      </c>
      <c r="AM60" s="61">
        <v>11.8</v>
      </c>
      <c r="AN60" s="76">
        <f t="shared" si="2"/>
        <v>12.266666666666666</v>
      </c>
    </row>
    <row r="61" spans="1:40" ht="12.75">
      <c r="A61" s="61">
        <v>80</v>
      </c>
      <c r="B61" s="61" t="s">
        <v>731</v>
      </c>
      <c r="C61" s="72" t="s">
        <v>335</v>
      </c>
      <c r="D61" s="73">
        <v>37758</v>
      </c>
      <c r="E61" s="72">
        <v>1530</v>
      </c>
      <c r="F61" s="74">
        <v>22</v>
      </c>
      <c r="H61" s="75" t="s">
        <v>627</v>
      </c>
      <c r="I61" s="72" t="s">
        <v>119</v>
      </c>
      <c r="J61" s="72" t="s">
        <v>625</v>
      </c>
      <c r="L61" s="72">
        <v>2</v>
      </c>
      <c r="M61" s="61">
        <v>1641</v>
      </c>
      <c r="N61" s="61">
        <v>1132</v>
      </c>
      <c r="O61" s="61" t="s">
        <v>626</v>
      </c>
      <c r="P61" s="61" t="s">
        <v>629</v>
      </c>
      <c r="Z61" s="61" t="s">
        <v>538</v>
      </c>
      <c r="AC61" s="61" t="s">
        <v>733</v>
      </c>
      <c r="AD61" s="72">
        <v>5</v>
      </c>
      <c r="AF61" s="74">
        <v>15</v>
      </c>
      <c r="AG61" s="76">
        <v>7</v>
      </c>
      <c r="AK61" s="74">
        <v>11</v>
      </c>
      <c r="AL61" s="74">
        <v>10</v>
      </c>
      <c r="AM61" s="61">
        <v>11.2</v>
      </c>
      <c r="AN61" s="76">
        <f t="shared" si="2"/>
        <v>10.733333333333334</v>
      </c>
    </row>
    <row r="62" spans="1:40" ht="12.75">
      <c r="A62" s="61">
        <v>81</v>
      </c>
      <c r="B62" s="61" t="s">
        <v>731</v>
      </c>
      <c r="C62" s="72" t="s">
        <v>17</v>
      </c>
      <c r="D62" s="73">
        <v>37786</v>
      </c>
      <c r="E62" s="72">
        <v>1145</v>
      </c>
      <c r="F62" s="74">
        <v>15</v>
      </c>
      <c r="G62" s="61" t="s">
        <v>378</v>
      </c>
      <c r="H62" s="75" t="s">
        <v>705</v>
      </c>
      <c r="I62" s="72" t="s">
        <v>42</v>
      </c>
      <c r="J62" s="72" t="s">
        <v>630</v>
      </c>
      <c r="K62" s="72" t="s">
        <v>51</v>
      </c>
      <c r="L62" s="72">
        <v>1</v>
      </c>
      <c r="M62" s="61">
        <v>1533</v>
      </c>
      <c r="N62" s="61">
        <v>1025</v>
      </c>
      <c r="O62" s="61" t="s">
        <v>634</v>
      </c>
      <c r="P62" s="61" t="s">
        <v>622</v>
      </c>
      <c r="AC62" s="61" t="s">
        <v>734</v>
      </c>
      <c r="AD62" s="72">
        <v>5</v>
      </c>
      <c r="AF62" s="74">
        <v>16.5</v>
      </c>
      <c r="AG62" s="76">
        <v>6.8</v>
      </c>
      <c r="AK62" s="74">
        <v>8</v>
      </c>
      <c r="AL62" s="74">
        <v>8</v>
      </c>
      <c r="AN62" s="76">
        <f t="shared" si="2"/>
        <v>8</v>
      </c>
    </row>
    <row r="63" spans="1:40" ht="12.75">
      <c r="A63" s="61">
        <v>82</v>
      </c>
      <c r="B63" s="61" t="s">
        <v>731</v>
      </c>
      <c r="C63" s="72" t="s">
        <v>335</v>
      </c>
      <c r="D63" s="73">
        <v>37815</v>
      </c>
      <c r="E63" s="72">
        <v>1620</v>
      </c>
      <c r="F63" s="74">
        <v>29.5</v>
      </c>
      <c r="G63" s="61" t="s">
        <v>314</v>
      </c>
      <c r="H63" s="75" t="s">
        <v>619</v>
      </c>
      <c r="I63" s="72" t="s">
        <v>624</v>
      </c>
      <c r="J63" s="72" t="s">
        <v>625</v>
      </c>
      <c r="L63" s="72">
        <v>3</v>
      </c>
      <c r="M63" s="61">
        <v>1521</v>
      </c>
      <c r="N63" s="61">
        <v>2218</v>
      </c>
      <c r="O63" s="61" t="s">
        <v>628</v>
      </c>
      <c r="P63" s="61" t="s">
        <v>622</v>
      </c>
      <c r="Z63" s="61" t="s">
        <v>538</v>
      </c>
      <c r="AC63" s="61" t="s">
        <v>735</v>
      </c>
      <c r="AD63" s="72">
        <v>5</v>
      </c>
      <c r="AF63" s="74">
        <v>23.5</v>
      </c>
      <c r="AG63" s="76">
        <v>7</v>
      </c>
      <c r="AK63" s="74">
        <v>8.7</v>
      </c>
      <c r="AL63" s="74">
        <v>8.4</v>
      </c>
      <c r="AN63" s="76">
        <f t="shared" si="2"/>
        <v>8.55</v>
      </c>
    </row>
    <row r="64" spans="1:40" ht="12.75">
      <c r="A64" s="61">
        <v>83</v>
      </c>
      <c r="B64" s="61" t="s">
        <v>731</v>
      </c>
      <c r="C64" s="72" t="s">
        <v>335</v>
      </c>
      <c r="D64" s="73">
        <v>37850</v>
      </c>
      <c r="E64" s="72">
        <v>1645</v>
      </c>
      <c r="F64" s="74">
        <v>25.5</v>
      </c>
      <c r="H64" s="75" t="s">
        <v>627</v>
      </c>
      <c r="I64" s="72" t="s">
        <v>42</v>
      </c>
      <c r="J64" s="72" t="s">
        <v>417</v>
      </c>
      <c r="K64" s="72" t="s">
        <v>736</v>
      </c>
      <c r="L64" s="72">
        <v>1</v>
      </c>
      <c r="M64" s="61">
        <v>1933</v>
      </c>
      <c r="N64" s="61">
        <v>1425</v>
      </c>
      <c r="O64" s="61" t="s">
        <v>632</v>
      </c>
      <c r="P64" s="61" t="s">
        <v>629</v>
      </c>
      <c r="U64" s="61" t="s">
        <v>538</v>
      </c>
      <c r="Z64" s="61" t="s">
        <v>538</v>
      </c>
      <c r="AC64" s="61" t="s">
        <v>737</v>
      </c>
      <c r="AD64" s="72">
        <v>0</v>
      </c>
      <c r="AF64" s="74">
        <v>25</v>
      </c>
      <c r="AG64" s="76">
        <v>7</v>
      </c>
      <c r="AK64" s="74">
        <v>7.7</v>
      </c>
      <c r="AL64" s="74">
        <v>7.5</v>
      </c>
      <c r="AN64" s="76">
        <f t="shared" si="2"/>
        <v>7.6</v>
      </c>
    </row>
    <row r="65" spans="1:41" ht="12.75">
      <c r="A65" s="61">
        <v>84</v>
      </c>
      <c r="B65" s="61" t="s">
        <v>731</v>
      </c>
      <c r="C65" s="72" t="s">
        <v>335</v>
      </c>
      <c r="D65" s="73">
        <v>37880</v>
      </c>
      <c r="E65" s="72">
        <v>1310</v>
      </c>
      <c r="F65" s="74">
        <v>22</v>
      </c>
      <c r="G65" s="61" t="s">
        <v>284</v>
      </c>
      <c r="H65" s="75" t="s">
        <v>738</v>
      </c>
      <c r="I65" s="72" t="s">
        <v>42</v>
      </c>
      <c r="J65" s="72" t="s">
        <v>417</v>
      </c>
      <c r="K65" s="61">
        <v>2</v>
      </c>
      <c r="L65" s="72">
        <v>1</v>
      </c>
      <c r="M65" s="61">
        <v>717</v>
      </c>
      <c r="N65" s="61">
        <v>1421</v>
      </c>
      <c r="O65" s="61" t="s">
        <v>673</v>
      </c>
      <c r="U65" s="61" t="s">
        <v>538</v>
      </c>
      <c r="Z65" s="61" t="s">
        <v>538</v>
      </c>
      <c r="AC65" s="61" t="s">
        <v>739</v>
      </c>
      <c r="AD65" s="72">
        <v>15</v>
      </c>
      <c r="AF65" s="74">
        <v>20.7</v>
      </c>
      <c r="AG65" s="76">
        <v>7</v>
      </c>
      <c r="AK65" s="74">
        <v>7.2</v>
      </c>
      <c r="AL65" s="74">
        <v>8.4</v>
      </c>
      <c r="AM65" s="61">
        <v>8.7</v>
      </c>
      <c r="AN65" s="76">
        <f>(8.4+8.7)/2</f>
        <v>8.55</v>
      </c>
      <c r="AO65" s="61" t="s">
        <v>740</v>
      </c>
    </row>
    <row r="66" spans="1:38" ht="12.75">
      <c r="A66" s="61">
        <v>85</v>
      </c>
      <c r="B66" s="61" t="s">
        <v>731</v>
      </c>
      <c r="C66" s="72" t="s">
        <v>335</v>
      </c>
      <c r="D66" s="73">
        <v>37907</v>
      </c>
      <c r="E66" s="72">
        <v>1550</v>
      </c>
      <c r="F66" s="74">
        <v>18</v>
      </c>
      <c r="G66" s="61" t="s">
        <v>314</v>
      </c>
      <c r="H66" s="75" t="s">
        <v>705</v>
      </c>
      <c r="I66" s="72" t="s">
        <v>119</v>
      </c>
      <c r="J66" s="72" t="s">
        <v>417</v>
      </c>
      <c r="K66" s="61">
        <v>1</v>
      </c>
      <c r="L66" s="72">
        <v>1</v>
      </c>
      <c r="M66" s="61">
        <v>1732</v>
      </c>
      <c r="N66" s="61">
        <v>1230</v>
      </c>
      <c r="O66" s="61" t="s">
        <v>632</v>
      </c>
      <c r="P66" s="61" t="s">
        <v>622</v>
      </c>
      <c r="Z66" s="61" t="s">
        <v>538</v>
      </c>
      <c r="AC66" s="61" t="s">
        <v>741</v>
      </c>
      <c r="AD66" s="72">
        <v>10</v>
      </c>
      <c r="AF66" s="74">
        <v>14.5</v>
      </c>
      <c r="AG66" s="76">
        <v>6.75</v>
      </c>
      <c r="AK66" s="74">
        <v>9.2</v>
      </c>
      <c r="AL66" s="74">
        <v>9.2</v>
      </c>
    </row>
    <row r="67" spans="1:40" ht="12.75">
      <c r="A67" s="61">
        <v>98</v>
      </c>
      <c r="B67" s="61" t="s">
        <v>742</v>
      </c>
      <c r="C67" s="72" t="s">
        <v>743</v>
      </c>
      <c r="D67" s="73">
        <v>37758</v>
      </c>
      <c r="E67" s="72">
        <v>1000</v>
      </c>
      <c r="F67" s="74">
        <v>19.1</v>
      </c>
      <c r="H67" s="75" t="s">
        <v>627</v>
      </c>
      <c r="I67" s="72" t="s">
        <v>119</v>
      </c>
      <c r="J67" s="72" t="s">
        <v>625</v>
      </c>
      <c r="L67" s="72">
        <v>3</v>
      </c>
      <c r="AD67" s="72">
        <v>5</v>
      </c>
      <c r="AF67" s="74">
        <v>14.9</v>
      </c>
      <c r="AG67" s="76">
        <v>6.8</v>
      </c>
      <c r="AK67" s="74">
        <v>10.1</v>
      </c>
      <c r="AL67" s="74">
        <v>10.1</v>
      </c>
      <c r="AM67" s="61">
        <v>10</v>
      </c>
      <c r="AN67" s="76">
        <f aca="true" t="shared" si="3" ref="AN67:AN130">AVERAGE(AK67:AM67)</f>
        <v>10.066666666666666</v>
      </c>
    </row>
    <row r="68" spans="1:40" ht="12.75">
      <c r="A68" s="61">
        <v>99</v>
      </c>
      <c r="B68" s="61" t="s">
        <v>742</v>
      </c>
      <c r="C68" s="72" t="s">
        <v>402</v>
      </c>
      <c r="D68" s="73">
        <v>37787</v>
      </c>
      <c r="E68" s="72">
        <v>1148</v>
      </c>
      <c r="F68" s="74">
        <v>15.9</v>
      </c>
      <c r="G68" s="61" t="s">
        <v>58</v>
      </c>
      <c r="H68" s="75" t="s">
        <v>635</v>
      </c>
      <c r="I68" s="72" t="s">
        <v>63</v>
      </c>
      <c r="J68" s="72" t="s">
        <v>417</v>
      </c>
      <c r="K68" s="61">
        <v>0.75</v>
      </c>
      <c r="L68" s="72">
        <v>2</v>
      </c>
      <c r="P68" s="61" t="s">
        <v>629</v>
      </c>
      <c r="AD68" s="72">
        <v>5</v>
      </c>
      <c r="AF68" s="74">
        <v>16.3</v>
      </c>
      <c r="AG68" s="76">
        <v>6.7</v>
      </c>
      <c r="AK68" s="74">
        <v>9.2</v>
      </c>
      <c r="AL68" s="74">
        <v>9</v>
      </c>
      <c r="AN68" s="76">
        <f t="shared" si="3"/>
        <v>9.1</v>
      </c>
    </row>
    <row r="69" spans="1:41" ht="12.75">
      <c r="A69" s="61">
        <v>100</v>
      </c>
      <c r="B69" s="61" t="s">
        <v>742</v>
      </c>
      <c r="C69" s="72" t="s">
        <v>402</v>
      </c>
      <c r="D69" s="73">
        <v>37815</v>
      </c>
      <c r="E69" s="72">
        <v>1617</v>
      </c>
      <c r="F69" s="74">
        <v>26.3</v>
      </c>
      <c r="G69" s="61" t="s">
        <v>284</v>
      </c>
      <c r="H69" s="75" t="s">
        <v>666</v>
      </c>
      <c r="I69" s="72" t="s">
        <v>119</v>
      </c>
      <c r="J69" s="72" t="s">
        <v>625</v>
      </c>
      <c r="L69" s="72">
        <v>2</v>
      </c>
      <c r="P69" s="61" t="s">
        <v>639</v>
      </c>
      <c r="AD69" s="72">
        <v>2.5</v>
      </c>
      <c r="AF69" s="74">
        <v>22</v>
      </c>
      <c r="AG69" s="76">
        <v>6.8</v>
      </c>
      <c r="AK69" s="74">
        <v>8.4</v>
      </c>
      <c r="AL69" s="74">
        <v>8.6</v>
      </c>
      <c r="AN69" s="76">
        <f t="shared" si="3"/>
        <v>8.5</v>
      </c>
      <c r="AO69" s="61" t="s">
        <v>744</v>
      </c>
    </row>
    <row r="70" spans="1:41" ht="12.75">
      <c r="A70" s="61">
        <v>101</v>
      </c>
      <c r="B70" s="61" t="s">
        <v>742</v>
      </c>
      <c r="C70" s="72" t="s">
        <v>402</v>
      </c>
      <c r="D70" s="73">
        <v>37849</v>
      </c>
      <c r="E70" s="72">
        <v>1148</v>
      </c>
      <c r="F70" s="74">
        <v>27.5</v>
      </c>
      <c r="G70" s="61" t="s">
        <v>314</v>
      </c>
      <c r="H70" s="75" t="s">
        <v>672</v>
      </c>
      <c r="I70" s="72" t="s">
        <v>42</v>
      </c>
      <c r="J70" s="72" t="s">
        <v>625</v>
      </c>
      <c r="L70" s="72">
        <v>1</v>
      </c>
      <c r="P70" s="61" t="s">
        <v>622</v>
      </c>
      <c r="AD70" s="72">
        <v>2.5</v>
      </c>
      <c r="AF70" s="74">
        <v>25</v>
      </c>
      <c r="AG70" s="76">
        <v>7</v>
      </c>
      <c r="AK70" s="74">
        <v>8</v>
      </c>
      <c r="AL70" s="74">
        <v>7.8</v>
      </c>
      <c r="AN70" s="76">
        <f t="shared" si="3"/>
        <v>7.9</v>
      </c>
      <c r="AO70" s="61" t="s">
        <v>745</v>
      </c>
    </row>
    <row r="71" spans="1:41" ht="12.75">
      <c r="A71" s="61">
        <v>102</v>
      </c>
      <c r="B71" s="61" t="s">
        <v>742</v>
      </c>
      <c r="C71" s="72" t="s">
        <v>402</v>
      </c>
      <c r="D71" s="73">
        <v>37877</v>
      </c>
      <c r="E71" s="72">
        <v>923</v>
      </c>
      <c r="F71" s="74">
        <v>16</v>
      </c>
      <c r="H71" s="75" t="s">
        <v>635</v>
      </c>
      <c r="I71" s="72" t="s">
        <v>119</v>
      </c>
      <c r="J71" s="72" t="s">
        <v>625</v>
      </c>
      <c r="L71" s="72">
        <v>9</v>
      </c>
      <c r="P71" s="61" t="s">
        <v>629</v>
      </c>
      <c r="AD71" s="72">
        <v>0.25</v>
      </c>
      <c r="AF71" s="74">
        <v>19.2</v>
      </c>
      <c r="AG71" s="76">
        <v>6.8</v>
      </c>
      <c r="AK71" s="74">
        <v>8.6</v>
      </c>
      <c r="AL71" s="74">
        <v>8.8</v>
      </c>
      <c r="AN71" s="76">
        <f t="shared" si="3"/>
        <v>8.7</v>
      </c>
      <c r="AO71" s="61" t="s">
        <v>745</v>
      </c>
    </row>
    <row r="72" spans="1:40" ht="12.75">
      <c r="A72" s="61">
        <v>103</v>
      </c>
      <c r="B72" s="61" t="s">
        <v>742</v>
      </c>
      <c r="C72" s="72" t="s">
        <v>402</v>
      </c>
      <c r="D72" s="73">
        <v>37907</v>
      </c>
      <c r="E72" s="72">
        <v>1129</v>
      </c>
      <c r="F72" s="74">
        <v>20.7</v>
      </c>
      <c r="G72" s="61" t="s">
        <v>314</v>
      </c>
      <c r="H72" s="75" t="s">
        <v>591</v>
      </c>
      <c r="I72" s="72" t="s">
        <v>119</v>
      </c>
      <c r="J72" s="72" t="s">
        <v>417</v>
      </c>
      <c r="K72" s="75" t="s">
        <v>746</v>
      </c>
      <c r="L72" s="72">
        <v>1</v>
      </c>
      <c r="P72" s="61" t="s">
        <v>639</v>
      </c>
      <c r="AD72" s="72">
        <v>5</v>
      </c>
      <c r="AF72" s="74">
        <v>15.5</v>
      </c>
      <c r="AG72" s="76">
        <v>6.5</v>
      </c>
      <c r="AK72" s="74">
        <v>9.2</v>
      </c>
      <c r="AL72" s="74">
        <v>9.1</v>
      </c>
      <c r="AN72" s="76">
        <f t="shared" si="3"/>
        <v>9.149999999999999</v>
      </c>
    </row>
    <row r="73" spans="1:40" ht="12.75">
      <c r="A73" s="61">
        <v>93</v>
      </c>
      <c r="B73" s="61" t="s">
        <v>747</v>
      </c>
      <c r="C73" s="72" t="s">
        <v>402</v>
      </c>
      <c r="D73" s="73">
        <v>37729</v>
      </c>
      <c r="E73" s="72">
        <v>1640</v>
      </c>
      <c r="F73" s="74">
        <v>7.7</v>
      </c>
      <c r="G73" s="61" t="s">
        <v>287</v>
      </c>
      <c r="H73" s="75" t="s">
        <v>666</v>
      </c>
      <c r="I73" s="72" t="s">
        <v>42</v>
      </c>
      <c r="J73" s="72" t="s">
        <v>625</v>
      </c>
      <c r="L73" s="72">
        <v>3</v>
      </c>
      <c r="P73" s="61" t="s">
        <v>639</v>
      </c>
      <c r="AD73" s="72">
        <v>5</v>
      </c>
      <c r="AE73" s="61">
        <v>1</v>
      </c>
      <c r="AF73" s="74">
        <v>4</v>
      </c>
      <c r="AG73" s="76">
        <v>6.5</v>
      </c>
      <c r="AK73" s="74">
        <v>13.1</v>
      </c>
      <c r="AL73" s="74">
        <v>13</v>
      </c>
      <c r="AN73" s="76">
        <f t="shared" si="3"/>
        <v>13.05</v>
      </c>
    </row>
    <row r="74" spans="1:40" ht="12.75">
      <c r="A74" s="61">
        <v>94</v>
      </c>
      <c r="B74" s="61" t="s">
        <v>747</v>
      </c>
      <c r="C74" s="72" t="s">
        <v>743</v>
      </c>
      <c r="D74" s="73">
        <v>37814</v>
      </c>
      <c r="E74" s="72">
        <v>942</v>
      </c>
      <c r="F74" s="74">
        <v>18</v>
      </c>
      <c r="G74" s="61" t="s">
        <v>58</v>
      </c>
      <c r="H74" s="75" t="s">
        <v>748</v>
      </c>
      <c r="I74" s="72" t="s">
        <v>42</v>
      </c>
      <c r="J74" s="72" t="s">
        <v>417</v>
      </c>
      <c r="K74" s="61">
        <v>2</v>
      </c>
      <c r="L74" s="72">
        <v>1</v>
      </c>
      <c r="P74" s="61" t="s">
        <v>629</v>
      </c>
      <c r="AD74" s="72">
        <v>5</v>
      </c>
      <c r="AF74" s="74">
        <v>21.5</v>
      </c>
      <c r="AG74" s="76">
        <v>6.6</v>
      </c>
      <c r="AK74" s="74">
        <v>8.8</v>
      </c>
      <c r="AL74" s="74">
        <v>8.8</v>
      </c>
      <c r="AN74" s="76">
        <f t="shared" si="3"/>
        <v>8.8</v>
      </c>
    </row>
    <row r="75" spans="1:40" ht="12.75">
      <c r="A75" s="61">
        <v>95</v>
      </c>
      <c r="B75" s="61" t="s">
        <v>747</v>
      </c>
      <c r="C75" s="72" t="s">
        <v>743</v>
      </c>
      <c r="D75" s="73">
        <v>37849</v>
      </c>
      <c r="E75" s="72">
        <v>742</v>
      </c>
      <c r="F75" s="74">
        <v>21</v>
      </c>
      <c r="G75" s="61" t="s">
        <v>378</v>
      </c>
      <c r="H75" s="75" t="s">
        <v>292</v>
      </c>
      <c r="I75" s="72" t="s">
        <v>119</v>
      </c>
      <c r="J75" s="72" t="s">
        <v>625</v>
      </c>
      <c r="L75" s="72">
        <v>2</v>
      </c>
      <c r="AD75" s="72">
        <v>5</v>
      </c>
      <c r="AF75" s="74">
        <v>23</v>
      </c>
      <c r="AG75" s="76">
        <v>6.8</v>
      </c>
      <c r="AK75" s="74">
        <v>8.1</v>
      </c>
      <c r="AL75" s="74">
        <v>8.1</v>
      </c>
      <c r="AM75" s="61">
        <v>7.9</v>
      </c>
      <c r="AN75" s="76">
        <f t="shared" si="3"/>
        <v>8.033333333333333</v>
      </c>
    </row>
    <row r="76" spans="1:40" ht="12.75">
      <c r="A76" s="61">
        <v>96</v>
      </c>
      <c r="B76" s="61" t="s">
        <v>747</v>
      </c>
      <c r="C76" s="72" t="s">
        <v>743</v>
      </c>
      <c r="D76" s="73">
        <v>37877</v>
      </c>
      <c r="E76" s="72">
        <v>1320</v>
      </c>
      <c r="F76" s="74">
        <v>23</v>
      </c>
      <c r="G76" s="61" t="s">
        <v>314</v>
      </c>
      <c r="H76" s="75" t="s">
        <v>638</v>
      </c>
      <c r="I76" s="72" t="s">
        <v>119</v>
      </c>
      <c r="J76" s="72" t="s">
        <v>625</v>
      </c>
      <c r="L76" s="72">
        <v>7</v>
      </c>
      <c r="AD76" s="72">
        <v>5</v>
      </c>
      <c r="AF76" s="74">
        <v>20.1</v>
      </c>
      <c r="AG76" s="76">
        <v>7.5</v>
      </c>
      <c r="AK76" s="74">
        <v>9.5</v>
      </c>
      <c r="AL76" s="74">
        <v>9.7</v>
      </c>
      <c r="AM76" s="61">
        <v>9.7</v>
      </c>
      <c r="AN76" s="76">
        <f t="shared" si="3"/>
        <v>9.633333333333333</v>
      </c>
    </row>
    <row r="77" spans="1:40" ht="12.75">
      <c r="A77" s="61">
        <v>97</v>
      </c>
      <c r="B77" s="61" t="s">
        <v>747</v>
      </c>
      <c r="C77" s="72" t="s">
        <v>743</v>
      </c>
      <c r="D77" s="73">
        <v>37905</v>
      </c>
      <c r="E77" s="72">
        <v>1100</v>
      </c>
      <c r="F77" s="74">
        <v>21</v>
      </c>
      <c r="G77" s="61" t="s">
        <v>378</v>
      </c>
      <c r="H77" s="75" t="s">
        <v>292</v>
      </c>
      <c r="I77" s="72" t="s">
        <v>119</v>
      </c>
      <c r="J77" s="72" t="s">
        <v>625</v>
      </c>
      <c r="L77" s="72">
        <v>5</v>
      </c>
      <c r="AD77" s="72">
        <v>5</v>
      </c>
      <c r="AF77" s="74">
        <v>14.8</v>
      </c>
      <c r="AG77" s="76">
        <v>6.8</v>
      </c>
      <c r="AK77" s="74">
        <v>9.2</v>
      </c>
      <c r="AL77" s="74">
        <v>9.4</v>
      </c>
      <c r="AM77" s="61">
        <v>9.4</v>
      </c>
      <c r="AN77" s="76">
        <f t="shared" si="3"/>
        <v>9.333333333333334</v>
      </c>
    </row>
    <row r="78" spans="1:41" ht="12.75">
      <c r="A78" s="61">
        <v>86</v>
      </c>
      <c r="B78" s="61" t="s">
        <v>749</v>
      </c>
      <c r="C78" s="72" t="s">
        <v>424</v>
      </c>
      <c r="D78" s="73">
        <v>37729</v>
      </c>
      <c r="E78" s="72">
        <v>1310</v>
      </c>
      <c r="F78" s="74">
        <v>8</v>
      </c>
      <c r="G78" s="61" t="s">
        <v>284</v>
      </c>
      <c r="H78" s="75" t="s">
        <v>633</v>
      </c>
      <c r="I78" s="72" t="s">
        <v>119</v>
      </c>
      <c r="J78" s="72" t="s">
        <v>625</v>
      </c>
      <c r="L78" s="72">
        <v>2</v>
      </c>
      <c r="P78" s="61" t="s">
        <v>629</v>
      </c>
      <c r="AC78" s="61" t="s">
        <v>750</v>
      </c>
      <c r="AD78" s="72">
        <v>1</v>
      </c>
      <c r="AF78" s="74">
        <v>4.5</v>
      </c>
      <c r="AG78" s="76">
        <v>6.5</v>
      </c>
      <c r="AK78" s="74">
        <v>11.7</v>
      </c>
      <c r="AL78" s="74">
        <v>11.7</v>
      </c>
      <c r="AN78" s="76">
        <f t="shared" si="3"/>
        <v>11.7</v>
      </c>
      <c r="AO78" s="61" t="s">
        <v>751</v>
      </c>
    </row>
    <row r="79" spans="1:41" ht="12.75">
      <c r="A79" s="61">
        <v>87</v>
      </c>
      <c r="B79" s="61" t="s">
        <v>749</v>
      </c>
      <c r="C79" s="72" t="s">
        <v>424</v>
      </c>
      <c r="D79" s="73">
        <v>37758</v>
      </c>
      <c r="E79" s="72">
        <v>1220</v>
      </c>
      <c r="F79" s="74">
        <v>17.5</v>
      </c>
      <c r="G79" s="61" t="s">
        <v>378</v>
      </c>
      <c r="H79" s="75" t="s">
        <v>619</v>
      </c>
      <c r="I79" s="72" t="s">
        <v>119</v>
      </c>
      <c r="J79" s="72" t="s">
        <v>625</v>
      </c>
      <c r="L79" s="72">
        <v>2</v>
      </c>
      <c r="P79" s="61" t="s">
        <v>629</v>
      </c>
      <c r="AC79" s="61" t="s">
        <v>752</v>
      </c>
      <c r="AD79" s="72">
        <v>0</v>
      </c>
      <c r="AF79" s="74">
        <v>13.5</v>
      </c>
      <c r="AG79" s="76">
        <v>7</v>
      </c>
      <c r="AK79" s="74">
        <v>9.2</v>
      </c>
      <c r="AL79" s="74">
        <v>9.6</v>
      </c>
      <c r="AN79" s="76">
        <f t="shared" si="3"/>
        <v>9.399999999999999</v>
      </c>
      <c r="AO79" s="61" t="s">
        <v>753</v>
      </c>
    </row>
    <row r="80" spans="1:40" ht="12.75">
      <c r="A80" s="61">
        <v>88</v>
      </c>
      <c r="B80" s="61" t="s">
        <v>749</v>
      </c>
      <c r="C80" s="72" t="s">
        <v>424</v>
      </c>
      <c r="D80" s="73">
        <v>37786</v>
      </c>
      <c r="E80" s="72">
        <v>1140</v>
      </c>
      <c r="F80" s="74">
        <v>14</v>
      </c>
      <c r="G80" s="61" t="s">
        <v>314</v>
      </c>
      <c r="H80" s="75" t="s">
        <v>738</v>
      </c>
      <c r="I80" s="72" t="s">
        <v>63</v>
      </c>
      <c r="J80" s="72" t="s">
        <v>630</v>
      </c>
      <c r="K80" s="61">
        <v>0.25</v>
      </c>
      <c r="L80" s="72">
        <v>1</v>
      </c>
      <c r="AC80" s="61" t="s">
        <v>754</v>
      </c>
      <c r="AD80" s="72">
        <v>0</v>
      </c>
      <c r="AF80" s="74">
        <v>16</v>
      </c>
      <c r="AG80" s="76">
        <v>6.5</v>
      </c>
      <c r="AK80" s="74">
        <v>8.4</v>
      </c>
      <c r="AL80" s="74">
        <v>8.4</v>
      </c>
      <c r="AN80" s="76">
        <f t="shared" si="3"/>
        <v>8.4</v>
      </c>
    </row>
    <row r="81" spans="1:40" ht="12.75">
      <c r="A81" s="61">
        <v>89</v>
      </c>
      <c r="B81" s="61" t="s">
        <v>749</v>
      </c>
      <c r="C81" s="72" t="s">
        <v>500</v>
      </c>
      <c r="D81" s="73">
        <v>37814</v>
      </c>
      <c r="E81" s="72">
        <v>955</v>
      </c>
      <c r="F81" s="74">
        <v>17</v>
      </c>
      <c r="G81" s="61" t="s">
        <v>279</v>
      </c>
      <c r="H81" s="75" t="s">
        <v>633</v>
      </c>
      <c r="I81" s="72" t="s">
        <v>42</v>
      </c>
      <c r="J81" s="72" t="s">
        <v>630</v>
      </c>
      <c r="K81" s="61">
        <v>0.5</v>
      </c>
      <c r="L81" s="72">
        <v>1</v>
      </c>
      <c r="P81" s="61" t="s">
        <v>622</v>
      </c>
      <c r="Z81" s="61" t="s">
        <v>538</v>
      </c>
      <c r="AC81" s="61" t="s">
        <v>755</v>
      </c>
      <c r="AD81" s="72">
        <v>5</v>
      </c>
      <c r="AF81" s="74">
        <v>21</v>
      </c>
      <c r="AG81" s="76">
        <v>7</v>
      </c>
      <c r="AK81" s="74">
        <v>7.5</v>
      </c>
      <c r="AL81" s="74">
        <v>7.6</v>
      </c>
      <c r="AM81" s="61">
        <v>7.6</v>
      </c>
      <c r="AN81" s="76">
        <f t="shared" si="3"/>
        <v>7.566666666666666</v>
      </c>
    </row>
    <row r="82" spans="1:40" ht="12.75">
      <c r="A82" s="61">
        <v>90</v>
      </c>
      <c r="B82" s="61" t="s">
        <v>749</v>
      </c>
      <c r="C82" s="72" t="s">
        <v>424</v>
      </c>
      <c r="D82" s="73">
        <v>37849</v>
      </c>
      <c r="E82" s="72">
        <v>1000</v>
      </c>
      <c r="F82" s="74">
        <v>25</v>
      </c>
      <c r="G82" s="61" t="s">
        <v>279</v>
      </c>
      <c r="H82" s="75" t="s">
        <v>633</v>
      </c>
      <c r="I82" s="72" t="s">
        <v>42</v>
      </c>
      <c r="J82" s="72" t="s">
        <v>625</v>
      </c>
      <c r="L82" s="72">
        <v>1</v>
      </c>
      <c r="P82" s="61" t="s">
        <v>622</v>
      </c>
      <c r="AC82" s="61" t="s">
        <v>756</v>
      </c>
      <c r="AD82" s="72">
        <v>0</v>
      </c>
      <c r="AF82" s="74">
        <v>25</v>
      </c>
      <c r="AG82" s="76">
        <v>7.5</v>
      </c>
      <c r="AK82" s="74">
        <v>7.6</v>
      </c>
      <c r="AL82" s="74">
        <v>7.4</v>
      </c>
      <c r="AM82" s="61">
        <v>7.8</v>
      </c>
      <c r="AN82" s="76">
        <f t="shared" si="3"/>
        <v>7.6000000000000005</v>
      </c>
    </row>
    <row r="83" spans="1:40" ht="12.75">
      <c r="A83" s="61">
        <v>91</v>
      </c>
      <c r="B83" s="61" t="s">
        <v>749</v>
      </c>
      <c r="C83" s="72" t="s">
        <v>424</v>
      </c>
      <c r="D83" s="73">
        <v>37877</v>
      </c>
      <c r="E83" s="72">
        <v>1130</v>
      </c>
      <c r="F83" s="74">
        <v>20</v>
      </c>
      <c r="G83" s="61" t="s">
        <v>279</v>
      </c>
      <c r="H83" s="75" t="s">
        <v>738</v>
      </c>
      <c r="I83" s="72" t="s">
        <v>119</v>
      </c>
      <c r="J83" s="72" t="s">
        <v>625</v>
      </c>
      <c r="L83" s="72">
        <v>7</v>
      </c>
      <c r="P83" s="61" t="s">
        <v>622</v>
      </c>
      <c r="AC83" s="61" t="s">
        <v>757</v>
      </c>
      <c r="AD83" s="72">
        <v>0</v>
      </c>
      <c r="AF83" s="74">
        <v>21</v>
      </c>
      <c r="AG83" s="76">
        <v>8.5</v>
      </c>
      <c r="AK83" s="74">
        <v>9.6</v>
      </c>
      <c r="AL83" s="74">
        <v>9.4</v>
      </c>
      <c r="AM83" s="61">
        <v>9.2</v>
      </c>
      <c r="AN83" s="76">
        <f t="shared" si="3"/>
        <v>9.4</v>
      </c>
    </row>
    <row r="84" spans="1:41" ht="12.75">
      <c r="A84" s="61">
        <v>92</v>
      </c>
      <c r="B84" s="61" t="s">
        <v>749</v>
      </c>
      <c r="C84" s="72" t="s">
        <v>500</v>
      </c>
      <c r="D84" s="73">
        <v>37905</v>
      </c>
      <c r="E84" s="72">
        <v>1043</v>
      </c>
      <c r="F84" s="74">
        <v>18</v>
      </c>
      <c r="G84" s="61" t="s">
        <v>279</v>
      </c>
      <c r="H84" s="75" t="s">
        <v>619</v>
      </c>
      <c r="I84" s="72" t="s">
        <v>119</v>
      </c>
      <c r="J84" s="72" t="s">
        <v>625</v>
      </c>
      <c r="L84" s="72">
        <v>6</v>
      </c>
      <c r="P84" s="61" t="s">
        <v>629</v>
      </c>
      <c r="AC84" s="61" t="s">
        <v>758</v>
      </c>
      <c r="AD84" s="72">
        <v>5</v>
      </c>
      <c r="AE84" s="61">
        <v>2.5</v>
      </c>
      <c r="AF84" s="74">
        <v>13.5</v>
      </c>
      <c r="AG84" s="76">
        <v>7</v>
      </c>
      <c r="AK84" s="74">
        <v>10</v>
      </c>
      <c r="AL84" s="74">
        <v>10.1</v>
      </c>
      <c r="AN84" s="76">
        <f t="shared" si="3"/>
        <v>10.05</v>
      </c>
      <c r="AO84" s="61" t="s">
        <v>759</v>
      </c>
    </row>
    <row r="85" spans="1:40" ht="12.75">
      <c r="A85" s="61">
        <v>22</v>
      </c>
      <c r="B85" s="61" t="s">
        <v>760</v>
      </c>
      <c r="C85" s="61" t="s">
        <v>348</v>
      </c>
      <c r="D85" s="73">
        <v>37729</v>
      </c>
      <c r="E85" s="61">
        <v>930</v>
      </c>
      <c r="F85" s="74">
        <v>3.8</v>
      </c>
      <c r="G85" s="61" t="s">
        <v>761</v>
      </c>
      <c r="H85" s="75" t="s">
        <v>762</v>
      </c>
      <c r="I85" s="61" t="s">
        <v>42</v>
      </c>
      <c r="J85" s="61" t="s">
        <v>625</v>
      </c>
      <c r="L85" s="61">
        <v>1</v>
      </c>
      <c r="M85" s="61">
        <v>1403</v>
      </c>
      <c r="N85" s="61">
        <v>803</v>
      </c>
      <c r="O85" s="61" t="s">
        <v>631</v>
      </c>
      <c r="P85" s="61" t="s">
        <v>622</v>
      </c>
      <c r="AF85" s="74">
        <v>6</v>
      </c>
      <c r="AG85" s="76">
        <v>7</v>
      </c>
      <c r="AH85" s="77">
        <v>1.0005</v>
      </c>
      <c r="AI85" s="74">
        <v>6.1</v>
      </c>
      <c r="AJ85" s="74">
        <v>0.1</v>
      </c>
      <c r="AK85" s="74">
        <v>12</v>
      </c>
      <c r="AL85" s="74">
        <v>11.8</v>
      </c>
      <c r="AN85" s="76">
        <f t="shared" si="3"/>
        <v>11.9</v>
      </c>
    </row>
    <row r="86" spans="1:40" ht="12.75">
      <c r="A86" s="61">
        <v>24</v>
      </c>
      <c r="B86" s="61" t="s">
        <v>760</v>
      </c>
      <c r="C86" s="61" t="s">
        <v>348</v>
      </c>
      <c r="D86" s="73">
        <v>37786</v>
      </c>
      <c r="E86" s="61">
        <v>0</v>
      </c>
      <c r="F86" s="74">
        <v>13</v>
      </c>
      <c r="G86" s="61" t="s">
        <v>761</v>
      </c>
      <c r="H86" s="75" t="s">
        <v>763</v>
      </c>
      <c r="I86" s="61" t="s">
        <v>42</v>
      </c>
      <c r="J86" s="61" t="s">
        <v>630</v>
      </c>
      <c r="K86" s="61">
        <v>0.25</v>
      </c>
      <c r="L86" s="61">
        <v>1</v>
      </c>
      <c r="O86" s="61" t="s">
        <v>631</v>
      </c>
      <c r="P86" s="61" t="s">
        <v>622</v>
      </c>
      <c r="AE86" s="61">
        <v>0.85</v>
      </c>
      <c r="AF86" s="74">
        <v>17.2</v>
      </c>
      <c r="AG86" s="76">
        <v>6.9</v>
      </c>
      <c r="AH86" s="77">
        <v>0.9995</v>
      </c>
      <c r="AI86" s="74">
        <v>17.4</v>
      </c>
      <c r="AJ86" s="74">
        <v>0</v>
      </c>
      <c r="AK86" s="74">
        <v>8.5</v>
      </c>
      <c r="AL86" s="74">
        <v>8.6</v>
      </c>
      <c r="AN86" s="76">
        <f t="shared" si="3"/>
        <v>8.55</v>
      </c>
    </row>
    <row r="87" spans="1:40" ht="12.75">
      <c r="A87" s="61">
        <v>26</v>
      </c>
      <c r="B87" s="61" t="s">
        <v>760</v>
      </c>
      <c r="C87" s="61" t="s">
        <v>764</v>
      </c>
      <c r="D87" s="73">
        <v>37850</v>
      </c>
      <c r="E87" s="61">
        <v>930</v>
      </c>
      <c r="F87" s="74">
        <v>21.2</v>
      </c>
      <c r="H87" s="75" t="s">
        <v>662</v>
      </c>
      <c r="I87" s="61" t="s">
        <v>42</v>
      </c>
      <c r="J87" s="61" t="s">
        <v>417</v>
      </c>
      <c r="K87" s="61">
        <v>0.25</v>
      </c>
      <c r="L87" s="61">
        <v>3</v>
      </c>
      <c r="M87" s="61">
        <v>1715</v>
      </c>
      <c r="N87" s="61">
        <v>1043</v>
      </c>
      <c r="O87" s="61" t="s">
        <v>673</v>
      </c>
      <c r="P87" s="61" t="s">
        <v>622</v>
      </c>
      <c r="AE87" s="61">
        <v>0.9</v>
      </c>
      <c r="AF87" s="74">
        <v>24.3</v>
      </c>
      <c r="AG87" s="76">
        <v>7.3</v>
      </c>
      <c r="AH87" s="77">
        <v>1</v>
      </c>
      <c r="AI87" s="74">
        <v>24.6</v>
      </c>
      <c r="AJ87" s="74">
        <v>0.7</v>
      </c>
      <c r="AK87" s="74">
        <v>7.5</v>
      </c>
      <c r="AL87" s="74">
        <v>7.4</v>
      </c>
      <c r="AN87" s="76">
        <f t="shared" si="3"/>
        <v>7.45</v>
      </c>
    </row>
    <row r="88" spans="1:40" ht="12.75">
      <c r="A88" s="61">
        <v>27</v>
      </c>
      <c r="B88" s="61" t="s">
        <v>760</v>
      </c>
      <c r="C88" s="61" t="s">
        <v>348</v>
      </c>
      <c r="D88" s="73">
        <v>37878</v>
      </c>
      <c r="E88" s="61">
        <v>810</v>
      </c>
      <c r="F88" s="74">
        <v>19.2</v>
      </c>
      <c r="H88" s="75" t="s">
        <v>627</v>
      </c>
      <c r="I88" s="61" t="s">
        <v>624</v>
      </c>
      <c r="J88" s="61" t="s">
        <v>625</v>
      </c>
      <c r="L88" s="61">
        <v>12</v>
      </c>
      <c r="M88" s="61">
        <v>1548</v>
      </c>
      <c r="N88" s="61">
        <v>942</v>
      </c>
      <c r="O88" s="61" t="s">
        <v>673</v>
      </c>
      <c r="P88" s="61" t="s">
        <v>629</v>
      </c>
      <c r="AE88" s="61">
        <v>1.4</v>
      </c>
      <c r="AF88" s="74">
        <v>20</v>
      </c>
      <c r="AG88" s="76">
        <v>7.5</v>
      </c>
      <c r="AH88" s="77">
        <v>1.0015</v>
      </c>
      <c r="AI88" s="74">
        <v>20.5</v>
      </c>
      <c r="AJ88" s="74">
        <v>2.8</v>
      </c>
      <c r="AK88" s="74">
        <v>8.5</v>
      </c>
      <c r="AL88" s="74">
        <v>8.7</v>
      </c>
      <c r="AN88" s="76">
        <f t="shared" si="3"/>
        <v>8.6</v>
      </c>
    </row>
    <row r="89" spans="1:40" ht="12.75">
      <c r="A89" s="61">
        <v>28</v>
      </c>
      <c r="B89" s="61" t="s">
        <v>760</v>
      </c>
      <c r="C89" s="61" t="s">
        <v>348</v>
      </c>
      <c r="D89" s="73">
        <v>37904</v>
      </c>
      <c r="E89" s="61">
        <v>1315</v>
      </c>
      <c r="F89" s="74">
        <v>18.7</v>
      </c>
      <c r="H89" s="75" t="s">
        <v>627</v>
      </c>
      <c r="I89" s="61" t="s">
        <v>624</v>
      </c>
      <c r="J89" s="61" t="s">
        <v>625</v>
      </c>
      <c r="K89" s="61" t="s">
        <v>697</v>
      </c>
      <c r="L89" s="61">
        <v>3</v>
      </c>
      <c r="N89" s="61" t="s">
        <v>697</v>
      </c>
      <c r="O89" s="61" t="s">
        <v>628</v>
      </c>
      <c r="P89" s="61" t="s">
        <v>629</v>
      </c>
      <c r="AE89" s="61">
        <v>1.2</v>
      </c>
      <c r="AF89" s="74">
        <v>14.3</v>
      </c>
      <c r="AG89" s="76">
        <v>7.2</v>
      </c>
      <c r="AH89" s="77">
        <v>1.0015</v>
      </c>
      <c r="AI89" s="74">
        <v>14.3</v>
      </c>
      <c r="AJ89" s="74">
        <v>1.7</v>
      </c>
      <c r="AK89" s="74">
        <v>9.4</v>
      </c>
      <c r="AL89" s="74">
        <v>9.5</v>
      </c>
      <c r="AN89" s="76">
        <f t="shared" si="3"/>
        <v>9.45</v>
      </c>
    </row>
    <row r="90" spans="1:40" ht="12.75">
      <c r="A90" s="61">
        <v>23</v>
      </c>
      <c r="B90" s="61" t="s">
        <v>760</v>
      </c>
      <c r="C90" s="61" t="s">
        <v>348</v>
      </c>
      <c r="D90" s="73" t="s">
        <v>765</v>
      </c>
      <c r="E90" s="61">
        <v>1005</v>
      </c>
      <c r="F90" s="74">
        <v>11.4</v>
      </c>
      <c r="G90" s="61" t="s">
        <v>279</v>
      </c>
      <c r="H90" s="75" t="s">
        <v>766</v>
      </c>
      <c r="I90" s="61" t="s">
        <v>119</v>
      </c>
      <c r="J90" s="61" t="s">
        <v>630</v>
      </c>
      <c r="K90" s="61">
        <v>0.25</v>
      </c>
      <c r="L90" s="61">
        <v>1</v>
      </c>
      <c r="O90" s="61" t="s">
        <v>632</v>
      </c>
      <c r="P90" s="61" t="s">
        <v>622</v>
      </c>
      <c r="AE90" s="61">
        <v>1.1</v>
      </c>
      <c r="AF90" s="74">
        <v>11.3</v>
      </c>
      <c r="AG90" s="76">
        <v>7</v>
      </c>
      <c r="AH90" s="77">
        <v>1.001</v>
      </c>
      <c r="AI90" s="74">
        <v>11</v>
      </c>
      <c r="AJ90" s="74">
        <v>0.6</v>
      </c>
      <c r="AK90" s="74">
        <v>10</v>
      </c>
      <c r="AL90" s="74">
        <v>10.2</v>
      </c>
      <c r="AN90" s="76">
        <f t="shared" si="3"/>
        <v>10.1</v>
      </c>
    </row>
    <row r="91" spans="1:40" ht="12.75">
      <c r="A91" s="61">
        <v>25</v>
      </c>
      <c r="B91" s="61" t="s">
        <v>760</v>
      </c>
      <c r="C91" s="61" t="s">
        <v>348</v>
      </c>
      <c r="D91" s="73" t="s">
        <v>767</v>
      </c>
      <c r="E91" s="61">
        <v>1110</v>
      </c>
      <c r="F91" s="74">
        <v>17.2</v>
      </c>
      <c r="G91" s="61" t="s">
        <v>768</v>
      </c>
      <c r="H91" s="75" t="s">
        <v>769</v>
      </c>
      <c r="I91" s="61" t="s">
        <v>42</v>
      </c>
      <c r="J91" s="61" t="s">
        <v>630</v>
      </c>
      <c r="K91" s="61">
        <v>0.25</v>
      </c>
      <c r="L91" s="61">
        <v>2</v>
      </c>
      <c r="M91" s="61">
        <v>1202</v>
      </c>
      <c r="N91" s="61">
        <v>1753</v>
      </c>
      <c r="O91" s="61" t="s">
        <v>621</v>
      </c>
      <c r="P91" s="61" t="s">
        <v>622</v>
      </c>
      <c r="AE91" s="61">
        <v>1.3</v>
      </c>
      <c r="AF91" s="74">
        <v>23.4</v>
      </c>
      <c r="AG91" s="76">
        <v>7.3</v>
      </c>
      <c r="AH91" s="77">
        <v>1.0025</v>
      </c>
      <c r="AI91" s="74">
        <v>23.4</v>
      </c>
      <c r="AJ91" s="74">
        <v>5.1</v>
      </c>
      <c r="AK91" s="74">
        <v>6.2</v>
      </c>
      <c r="AL91" s="74">
        <v>6.3</v>
      </c>
      <c r="AN91" s="76">
        <f t="shared" si="3"/>
        <v>6.25</v>
      </c>
    </row>
    <row r="92" spans="1:40" ht="12.75">
      <c r="A92" s="61">
        <v>15</v>
      </c>
      <c r="B92" s="61" t="s">
        <v>770</v>
      </c>
      <c r="C92" s="61" t="s">
        <v>361</v>
      </c>
      <c r="D92" s="73">
        <v>37729</v>
      </c>
      <c r="E92" s="61">
        <v>1300</v>
      </c>
      <c r="F92" s="74">
        <v>7</v>
      </c>
      <c r="G92" s="61" t="s">
        <v>290</v>
      </c>
      <c r="H92" s="75" t="s">
        <v>771</v>
      </c>
      <c r="I92" s="61" t="s">
        <v>624</v>
      </c>
      <c r="J92" s="61" t="s">
        <v>625</v>
      </c>
      <c r="L92" s="61">
        <v>8</v>
      </c>
      <c r="M92" s="61">
        <v>1500</v>
      </c>
      <c r="O92" s="61" t="s">
        <v>632</v>
      </c>
      <c r="P92" s="61" t="s">
        <v>622</v>
      </c>
      <c r="AC92" s="61" t="s">
        <v>772</v>
      </c>
      <c r="AD92" s="61">
        <v>5</v>
      </c>
      <c r="AF92" s="74">
        <v>9</v>
      </c>
      <c r="AG92" s="76">
        <v>6.5</v>
      </c>
      <c r="AK92" s="74">
        <v>13</v>
      </c>
      <c r="AL92" s="74">
        <v>13</v>
      </c>
      <c r="AN92" s="76">
        <f t="shared" si="3"/>
        <v>13</v>
      </c>
    </row>
    <row r="93" spans="1:40" ht="12.75">
      <c r="A93" s="61">
        <v>21</v>
      </c>
      <c r="B93" s="61" t="s">
        <v>770</v>
      </c>
      <c r="C93" s="61" t="s">
        <v>361</v>
      </c>
      <c r="D93" s="73" t="s">
        <v>651</v>
      </c>
      <c r="E93" s="61">
        <v>1200</v>
      </c>
      <c r="F93" s="74">
        <v>15</v>
      </c>
      <c r="H93" s="75" t="s">
        <v>627</v>
      </c>
      <c r="I93" s="61" t="s">
        <v>119</v>
      </c>
      <c r="J93" s="61" t="s">
        <v>625</v>
      </c>
      <c r="L93" s="61" t="s">
        <v>773</v>
      </c>
      <c r="AC93" s="61" t="s">
        <v>774</v>
      </c>
      <c r="AD93" s="61">
        <v>0</v>
      </c>
      <c r="AF93" s="74">
        <v>16</v>
      </c>
      <c r="AG93" s="76">
        <v>6.5</v>
      </c>
      <c r="AK93" s="74">
        <v>11.4</v>
      </c>
      <c r="AL93" s="74">
        <v>11.6</v>
      </c>
      <c r="AN93" s="76">
        <f t="shared" si="3"/>
        <v>11.5</v>
      </c>
    </row>
    <row r="94" spans="1:40" ht="12.75">
      <c r="A94" s="61">
        <v>16</v>
      </c>
      <c r="B94" s="61" t="s">
        <v>770</v>
      </c>
      <c r="C94" s="61" t="s">
        <v>361</v>
      </c>
      <c r="D94" s="73" t="s">
        <v>775</v>
      </c>
      <c r="E94" s="61">
        <v>1000</v>
      </c>
      <c r="F94" s="74">
        <v>15</v>
      </c>
      <c r="H94" s="75" t="s">
        <v>697</v>
      </c>
      <c r="I94" s="61" t="s">
        <v>624</v>
      </c>
      <c r="J94" s="61" t="s">
        <v>630</v>
      </c>
      <c r="L94" s="61">
        <v>7</v>
      </c>
      <c r="M94" s="61">
        <v>1400</v>
      </c>
      <c r="O94" s="61" t="s">
        <v>626</v>
      </c>
      <c r="P94" s="61" t="s">
        <v>622</v>
      </c>
      <c r="Q94" s="61" t="s">
        <v>776</v>
      </c>
      <c r="AD94" s="61">
        <v>5</v>
      </c>
      <c r="AF94" s="74">
        <v>15</v>
      </c>
      <c r="AG94" s="76">
        <v>7</v>
      </c>
      <c r="AK94" s="74">
        <v>9.6</v>
      </c>
      <c r="AL94" s="74">
        <v>10</v>
      </c>
      <c r="AN94" s="76">
        <f t="shared" si="3"/>
        <v>9.8</v>
      </c>
    </row>
    <row r="95" spans="1:40" ht="12.75">
      <c r="A95" s="61">
        <v>17</v>
      </c>
      <c r="B95" s="61" t="s">
        <v>770</v>
      </c>
      <c r="C95" s="61" t="s">
        <v>361</v>
      </c>
      <c r="D95" s="73" t="s">
        <v>777</v>
      </c>
      <c r="E95" s="61">
        <v>1420</v>
      </c>
      <c r="F95" s="74">
        <v>18</v>
      </c>
      <c r="G95" s="61" t="s">
        <v>287</v>
      </c>
      <c r="H95" s="75" t="s">
        <v>778</v>
      </c>
      <c r="I95" s="61" t="s">
        <v>624</v>
      </c>
      <c r="J95" s="61" t="s">
        <v>625</v>
      </c>
      <c r="L95" s="61">
        <v>3</v>
      </c>
      <c r="M95" s="61">
        <v>1400</v>
      </c>
      <c r="O95" s="61" t="s">
        <v>626</v>
      </c>
      <c r="P95" s="61" t="s">
        <v>639</v>
      </c>
      <c r="AD95" s="61">
        <v>5</v>
      </c>
      <c r="AF95" s="74">
        <v>20</v>
      </c>
      <c r="AG95" s="76">
        <v>7.5</v>
      </c>
      <c r="AK95" s="74">
        <v>10</v>
      </c>
      <c r="AL95" s="74">
        <v>10</v>
      </c>
      <c r="AN95" s="76">
        <f t="shared" si="3"/>
        <v>10</v>
      </c>
    </row>
    <row r="96" spans="1:40" ht="12.75">
      <c r="A96" s="61">
        <v>18</v>
      </c>
      <c r="B96" s="61" t="s">
        <v>770</v>
      </c>
      <c r="C96" s="61" t="s">
        <v>361</v>
      </c>
      <c r="D96" s="73" t="s">
        <v>767</v>
      </c>
      <c r="E96" s="61">
        <v>1345</v>
      </c>
      <c r="F96" s="74">
        <v>25</v>
      </c>
      <c r="G96" s="61" t="s">
        <v>279</v>
      </c>
      <c r="H96" s="75" t="s">
        <v>619</v>
      </c>
      <c r="I96" s="61" t="s">
        <v>119</v>
      </c>
      <c r="M96" s="61">
        <v>1200</v>
      </c>
      <c r="O96" s="61" t="s">
        <v>621</v>
      </c>
      <c r="P96" s="61" t="s">
        <v>639</v>
      </c>
      <c r="Z96" s="61" t="s">
        <v>779</v>
      </c>
      <c r="AC96" s="61" t="s">
        <v>780</v>
      </c>
      <c r="AD96" s="61">
        <v>5</v>
      </c>
      <c r="AF96" s="74">
        <v>25</v>
      </c>
      <c r="AG96" s="76">
        <v>7</v>
      </c>
      <c r="AK96" s="74">
        <v>10</v>
      </c>
      <c r="AL96" s="74">
        <v>9.8</v>
      </c>
      <c r="AN96" s="76">
        <f t="shared" si="3"/>
        <v>9.9</v>
      </c>
    </row>
    <row r="97" spans="1:40" ht="12.75">
      <c r="A97" s="61">
        <v>19</v>
      </c>
      <c r="B97" s="61" t="s">
        <v>770</v>
      </c>
      <c r="C97" s="61" t="s">
        <v>361</v>
      </c>
      <c r="D97" s="73" t="s">
        <v>781</v>
      </c>
      <c r="E97" s="61">
        <v>1000</v>
      </c>
      <c r="F97" s="74">
        <v>23</v>
      </c>
      <c r="I97" s="61" t="s">
        <v>119</v>
      </c>
      <c r="J97" s="61" t="s">
        <v>625</v>
      </c>
      <c r="L97" s="61">
        <v>1</v>
      </c>
      <c r="N97" s="61">
        <v>1000</v>
      </c>
      <c r="O97" s="61" t="s">
        <v>634</v>
      </c>
      <c r="P97" s="61" t="s">
        <v>629</v>
      </c>
      <c r="AC97" s="61" t="s">
        <v>782</v>
      </c>
      <c r="AD97" s="61">
        <v>0</v>
      </c>
      <c r="AF97" s="74">
        <v>25</v>
      </c>
      <c r="AG97" s="76">
        <v>6</v>
      </c>
      <c r="AK97" s="74">
        <v>8</v>
      </c>
      <c r="AL97" s="74">
        <v>8.2</v>
      </c>
      <c r="AN97" s="76">
        <f t="shared" si="3"/>
        <v>8.1</v>
      </c>
    </row>
    <row r="98" spans="1:40" ht="12.75">
      <c r="A98" s="61">
        <v>20</v>
      </c>
      <c r="B98" s="61" t="s">
        <v>770</v>
      </c>
      <c r="C98" s="61" t="s">
        <v>361</v>
      </c>
      <c r="D98" s="73" t="s">
        <v>783</v>
      </c>
      <c r="E98" s="61">
        <v>1000</v>
      </c>
      <c r="F98" s="74">
        <v>19</v>
      </c>
      <c r="G98" s="61" t="s">
        <v>665</v>
      </c>
      <c r="H98" s="75" t="s">
        <v>635</v>
      </c>
      <c r="I98" s="61" t="s">
        <v>624</v>
      </c>
      <c r="J98" s="61" t="s">
        <v>625</v>
      </c>
      <c r="L98" s="61">
        <v>6</v>
      </c>
      <c r="N98" s="61">
        <v>1100</v>
      </c>
      <c r="O98" s="61" t="s">
        <v>634</v>
      </c>
      <c r="P98" s="61" t="s">
        <v>622</v>
      </c>
      <c r="AD98" s="61">
        <v>0</v>
      </c>
      <c r="AF98" s="74">
        <v>21</v>
      </c>
      <c r="AG98" s="76">
        <v>7</v>
      </c>
      <c r="AK98" s="74">
        <v>10</v>
      </c>
      <c r="AL98" s="74">
        <v>10</v>
      </c>
      <c r="AN98" s="76">
        <f t="shared" si="3"/>
        <v>10</v>
      </c>
    </row>
    <row r="99" spans="1:40" ht="12.75">
      <c r="A99" s="61">
        <v>29</v>
      </c>
      <c r="B99" s="61" t="s">
        <v>784</v>
      </c>
      <c r="C99" s="61" t="s">
        <v>637</v>
      </c>
      <c r="D99" s="73">
        <v>37732</v>
      </c>
      <c r="E99" s="61">
        <v>1400</v>
      </c>
      <c r="F99" s="74">
        <v>15</v>
      </c>
      <c r="G99" s="61" t="s">
        <v>785</v>
      </c>
      <c r="H99" s="75" t="s">
        <v>748</v>
      </c>
      <c r="I99" s="61" t="s">
        <v>624</v>
      </c>
      <c r="J99" s="61" t="s">
        <v>625</v>
      </c>
      <c r="L99" s="61">
        <v>4</v>
      </c>
      <c r="M99" s="61">
        <v>1840</v>
      </c>
      <c r="N99" s="61">
        <v>1232</v>
      </c>
      <c r="O99" s="61" t="s">
        <v>631</v>
      </c>
      <c r="P99" s="61" t="s">
        <v>622</v>
      </c>
      <c r="AD99" s="61">
        <v>5</v>
      </c>
      <c r="AE99" s="61" t="s">
        <v>697</v>
      </c>
      <c r="AF99" s="74">
        <v>8</v>
      </c>
      <c r="AG99" s="76">
        <v>6.75</v>
      </c>
      <c r="AK99" s="74">
        <v>10.5</v>
      </c>
      <c r="AL99" s="74">
        <v>10.6</v>
      </c>
      <c r="AN99" s="76">
        <f t="shared" si="3"/>
        <v>10.55</v>
      </c>
    </row>
    <row r="100" spans="1:41" ht="12.75">
      <c r="A100" s="61">
        <v>30</v>
      </c>
      <c r="B100" s="61" t="s">
        <v>784</v>
      </c>
      <c r="C100" s="61" t="s">
        <v>786</v>
      </c>
      <c r="D100" s="73">
        <v>37759</v>
      </c>
      <c r="E100" s="61">
        <v>1400</v>
      </c>
      <c r="F100" s="74">
        <v>26</v>
      </c>
      <c r="H100" s="75" t="s">
        <v>627</v>
      </c>
      <c r="I100" s="61" t="s">
        <v>119</v>
      </c>
      <c r="J100" s="61" t="s">
        <v>625</v>
      </c>
      <c r="M100" s="61">
        <v>1617</v>
      </c>
      <c r="N100" s="61">
        <v>1201</v>
      </c>
      <c r="O100" s="61" t="s">
        <v>621</v>
      </c>
      <c r="P100" s="61" t="s">
        <v>629</v>
      </c>
      <c r="AD100" s="61">
        <v>5</v>
      </c>
      <c r="AF100" s="74">
        <v>19</v>
      </c>
      <c r="AG100" s="76">
        <v>6.8</v>
      </c>
      <c r="AK100" s="74">
        <v>9.6</v>
      </c>
      <c r="AL100" s="74">
        <v>9.6</v>
      </c>
      <c r="AM100" s="61">
        <v>9.6</v>
      </c>
      <c r="AN100" s="76">
        <f t="shared" si="3"/>
        <v>9.6</v>
      </c>
      <c r="AO100" s="61" t="s">
        <v>787</v>
      </c>
    </row>
    <row r="101" spans="1:40" ht="12.75">
      <c r="A101" s="61">
        <v>32</v>
      </c>
      <c r="B101" s="61" t="s">
        <v>784</v>
      </c>
      <c r="C101" s="61" t="s">
        <v>788</v>
      </c>
      <c r="D101" s="73">
        <v>37815</v>
      </c>
      <c r="E101" s="61">
        <v>1617</v>
      </c>
      <c r="F101" s="74">
        <v>28</v>
      </c>
      <c r="G101" s="61" t="s">
        <v>290</v>
      </c>
      <c r="H101" s="75" t="s">
        <v>686</v>
      </c>
      <c r="I101" s="61" t="s">
        <v>119</v>
      </c>
      <c r="J101" s="61" t="s">
        <v>625</v>
      </c>
      <c r="L101" s="61">
        <v>1</v>
      </c>
      <c r="M101" s="61">
        <v>1402</v>
      </c>
      <c r="N101" s="61">
        <v>2154</v>
      </c>
      <c r="O101" s="61" t="s">
        <v>628</v>
      </c>
      <c r="P101" s="61" t="s">
        <v>622</v>
      </c>
      <c r="AD101" s="61">
        <v>5</v>
      </c>
      <c r="AE101" s="61" t="s">
        <v>697</v>
      </c>
      <c r="AF101" s="74">
        <v>24</v>
      </c>
      <c r="AG101" s="76">
        <v>7.1</v>
      </c>
      <c r="AH101" s="77" t="s">
        <v>697</v>
      </c>
      <c r="AI101" s="74" t="s">
        <v>697</v>
      </c>
      <c r="AJ101" s="74" t="s">
        <v>697</v>
      </c>
      <c r="AK101" s="74">
        <v>8.01</v>
      </c>
      <c r="AL101" s="74">
        <v>8.2</v>
      </c>
      <c r="AM101" s="61">
        <v>8.2</v>
      </c>
      <c r="AN101" s="76">
        <f t="shared" si="3"/>
        <v>8.136666666666667</v>
      </c>
    </row>
    <row r="102" spans="1:40" ht="12.75">
      <c r="A102" s="61">
        <v>33</v>
      </c>
      <c r="B102" s="61" t="s">
        <v>784</v>
      </c>
      <c r="C102" s="61" t="s">
        <v>788</v>
      </c>
      <c r="D102" s="73">
        <v>37851</v>
      </c>
      <c r="E102" s="61">
        <v>755</v>
      </c>
      <c r="F102" s="74">
        <v>23</v>
      </c>
      <c r="G102" s="61" t="s">
        <v>378</v>
      </c>
      <c r="H102" s="75" t="s">
        <v>619</v>
      </c>
      <c r="I102" s="61" t="s">
        <v>119</v>
      </c>
      <c r="J102" s="61" t="s">
        <v>625</v>
      </c>
      <c r="L102" s="61">
        <v>2</v>
      </c>
      <c r="M102" s="61">
        <v>635</v>
      </c>
      <c r="N102" s="61">
        <v>1857</v>
      </c>
      <c r="O102" s="61" t="s">
        <v>628</v>
      </c>
      <c r="P102" s="61" t="s">
        <v>629</v>
      </c>
      <c r="AD102" s="61">
        <v>5</v>
      </c>
      <c r="AF102" s="74">
        <v>24</v>
      </c>
      <c r="AG102" s="76">
        <v>7.3</v>
      </c>
      <c r="AK102" s="74">
        <v>8.2</v>
      </c>
      <c r="AL102" s="74">
        <v>8.1</v>
      </c>
      <c r="AM102" s="61">
        <v>8.2</v>
      </c>
      <c r="AN102" s="76">
        <f t="shared" si="3"/>
        <v>8.166666666666666</v>
      </c>
    </row>
    <row r="103" spans="1:40" ht="12.75">
      <c r="A103" s="61">
        <v>34</v>
      </c>
      <c r="B103" s="61" t="s">
        <v>784</v>
      </c>
      <c r="C103" s="61" t="s">
        <v>788</v>
      </c>
      <c r="D103" s="73">
        <v>37878</v>
      </c>
      <c r="E103" s="61">
        <v>1110</v>
      </c>
      <c r="F103" s="74">
        <v>24</v>
      </c>
      <c r="G103" s="61" t="s">
        <v>284</v>
      </c>
      <c r="H103" s="75" t="s">
        <v>748</v>
      </c>
      <c r="I103" s="61" t="s">
        <v>789</v>
      </c>
      <c r="J103" s="61" t="s">
        <v>625</v>
      </c>
      <c r="L103" s="61">
        <v>6</v>
      </c>
      <c r="M103" s="61">
        <v>449</v>
      </c>
      <c r="N103" s="61">
        <v>1106</v>
      </c>
      <c r="O103" s="61" t="s">
        <v>628</v>
      </c>
      <c r="P103" s="61" t="s">
        <v>622</v>
      </c>
      <c r="AD103" s="61">
        <v>5</v>
      </c>
      <c r="AF103" s="74">
        <v>22</v>
      </c>
      <c r="AG103" s="76">
        <v>7.2</v>
      </c>
      <c r="AK103" s="74">
        <v>9.2</v>
      </c>
      <c r="AL103" s="74">
        <v>9.4</v>
      </c>
      <c r="AM103" s="61">
        <v>10</v>
      </c>
      <c r="AN103" s="76">
        <f t="shared" si="3"/>
        <v>9.533333333333333</v>
      </c>
    </row>
    <row r="104" spans="1:40" ht="12.75">
      <c r="A104" s="61">
        <v>35</v>
      </c>
      <c r="B104" s="61" t="s">
        <v>784</v>
      </c>
      <c r="C104" s="61" t="s">
        <v>788</v>
      </c>
      <c r="D104" s="73" t="s">
        <v>651</v>
      </c>
      <c r="E104" s="61">
        <v>1035</v>
      </c>
      <c r="F104" s="74">
        <v>19.5</v>
      </c>
      <c r="G104" s="61" t="s">
        <v>761</v>
      </c>
      <c r="H104" s="75" t="s">
        <v>790</v>
      </c>
      <c r="I104" s="61" t="s">
        <v>119</v>
      </c>
      <c r="J104" s="72" t="s">
        <v>630</v>
      </c>
      <c r="L104" s="75" t="s">
        <v>687</v>
      </c>
      <c r="M104" s="61">
        <v>1520</v>
      </c>
      <c r="N104" s="61">
        <v>923</v>
      </c>
      <c r="O104" s="61" t="s">
        <v>673</v>
      </c>
      <c r="AD104" s="61">
        <v>5</v>
      </c>
      <c r="AF104" s="74">
        <v>18</v>
      </c>
      <c r="AG104" s="76">
        <v>7</v>
      </c>
      <c r="AK104" s="74">
        <v>8.7</v>
      </c>
      <c r="AL104" s="74">
        <v>8.9</v>
      </c>
      <c r="AM104" s="61">
        <v>9</v>
      </c>
      <c r="AN104" s="76">
        <f t="shared" si="3"/>
        <v>8.866666666666667</v>
      </c>
    </row>
    <row r="105" spans="1:40" ht="12.75">
      <c r="A105" s="61">
        <v>31</v>
      </c>
      <c r="B105" s="61" t="s">
        <v>784</v>
      </c>
      <c r="C105" s="61" t="s">
        <v>788</v>
      </c>
      <c r="D105" s="73" t="s">
        <v>791</v>
      </c>
      <c r="E105" s="61">
        <v>1630</v>
      </c>
      <c r="F105" s="74">
        <v>14.5</v>
      </c>
      <c r="G105" s="61" t="s">
        <v>279</v>
      </c>
      <c r="H105" s="75" t="s">
        <v>792</v>
      </c>
      <c r="I105" s="61" t="s">
        <v>119</v>
      </c>
      <c r="J105" s="61" t="s">
        <v>630</v>
      </c>
      <c r="K105" s="61">
        <v>1</v>
      </c>
      <c r="L105" s="61">
        <v>1</v>
      </c>
      <c r="M105" s="61">
        <v>1603</v>
      </c>
      <c r="N105" s="61">
        <v>2355</v>
      </c>
      <c r="O105" s="61" t="s">
        <v>628</v>
      </c>
      <c r="X105" s="61" t="s">
        <v>538</v>
      </c>
      <c r="AC105" s="61" t="s">
        <v>793</v>
      </c>
      <c r="AD105" s="61">
        <v>5</v>
      </c>
      <c r="AF105" s="74">
        <v>16.5</v>
      </c>
      <c r="AG105" s="76">
        <v>7</v>
      </c>
      <c r="AK105" s="74">
        <v>9</v>
      </c>
      <c r="AL105" s="74">
        <v>8.7</v>
      </c>
      <c r="AM105" s="61">
        <v>8.6</v>
      </c>
      <c r="AN105" s="76">
        <f t="shared" si="3"/>
        <v>8.766666666666666</v>
      </c>
    </row>
    <row r="106" ht="12.75">
      <c r="AN106" s="76" t="e">
        <f t="shared" si="3"/>
        <v>#DIV/0!</v>
      </c>
    </row>
    <row r="107" ht="12.75">
      <c r="AN107" s="76" t="e">
        <f t="shared" si="3"/>
        <v>#DIV/0!</v>
      </c>
    </row>
    <row r="108" ht="12.75">
      <c r="AN108" s="76" t="e">
        <f t="shared" si="3"/>
        <v>#DIV/0!</v>
      </c>
    </row>
    <row r="109" ht="12.75">
      <c r="AN109" s="76" t="e">
        <f t="shared" si="3"/>
        <v>#DIV/0!</v>
      </c>
    </row>
    <row r="110" ht="12.75">
      <c r="AN110" s="76" t="e">
        <f t="shared" si="3"/>
        <v>#DIV/0!</v>
      </c>
    </row>
    <row r="111" ht="12.75">
      <c r="AN111" s="76" t="e">
        <f t="shared" si="3"/>
        <v>#DIV/0!</v>
      </c>
    </row>
    <row r="112" ht="12.75">
      <c r="AN112" s="76" t="e">
        <f t="shared" si="3"/>
        <v>#DIV/0!</v>
      </c>
    </row>
    <row r="113" ht="12.75">
      <c r="AN113" s="76" t="e">
        <f t="shared" si="3"/>
        <v>#DIV/0!</v>
      </c>
    </row>
    <row r="114" ht="12.75">
      <c r="AN114" s="76" t="e">
        <f t="shared" si="3"/>
        <v>#DIV/0!</v>
      </c>
    </row>
    <row r="115" ht="12.75">
      <c r="AN115" s="76" t="e">
        <f t="shared" si="3"/>
        <v>#DIV/0!</v>
      </c>
    </row>
    <row r="116" ht="12.75">
      <c r="AN116" s="76" t="e">
        <f t="shared" si="3"/>
        <v>#DIV/0!</v>
      </c>
    </row>
    <row r="117" ht="12.75">
      <c r="AN117" s="76" t="e">
        <f t="shared" si="3"/>
        <v>#DIV/0!</v>
      </c>
    </row>
    <row r="118" ht="12.75">
      <c r="AN118" s="76" t="e">
        <f t="shared" si="3"/>
        <v>#DIV/0!</v>
      </c>
    </row>
    <row r="119" ht="12.75">
      <c r="AN119" s="76" t="e">
        <f t="shared" si="3"/>
        <v>#DIV/0!</v>
      </c>
    </row>
    <row r="120" ht="12.75">
      <c r="AN120" s="76" t="e">
        <f t="shared" si="3"/>
        <v>#DIV/0!</v>
      </c>
    </row>
    <row r="121" ht="12.75">
      <c r="AN121" s="76" t="e">
        <f t="shared" si="3"/>
        <v>#DIV/0!</v>
      </c>
    </row>
    <row r="122" ht="12.75">
      <c r="AN122" s="76" t="e">
        <f t="shared" si="3"/>
        <v>#DIV/0!</v>
      </c>
    </row>
    <row r="123" ht="12.75">
      <c r="AN123" s="76" t="e">
        <f t="shared" si="3"/>
        <v>#DIV/0!</v>
      </c>
    </row>
    <row r="124" ht="12.75">
      <c r="AN124" s="76" t="e">
        <f t="shared" si="3"/>
        <v>#DIV/0!</v>
      </c>
    </row>
    <row r="125" ht="12.75">
      <c r="AN125" s="76" t="e">
        <f t="shared" si="3"/>
        <v>#DIV/0!</v>
      </c>
    </row>
    <row r="126" ht="12.75">
      <c r="AN126" s="76" t="e">
        <f t="shared" si="3"/>
        <v>#DIV/0!</v>
      </c>
    </row>
    <row r="127" ht="12.75">
      <c r="AN127" s="76" t="e">
        <f t="shared" si="3"/>
        <v>#DIV/0!</v>
      </c>
    </row>
    <row r="128" ht="12.75">
      <c r="AN128" s="76" t="e">
        <f t="shared" si="3"/>
        <v>#DIV/0!</v>
      </c>
    </row>
    <row r="129" ht="12.75">
      <c r="AN129" s="76" t="e">
        <f t="shared" si="3"/>
        <v>#DIV/0!</v>
      </c>
    </row>
    <row r="130" ht="12.75">
      <c r="AN130" s="76" t="e">
        <f t="shared" si="3"/>
        <v>#DIV/0!</v>
      </c>
    </row>
    <row r="131" ht="12.75">
      <c r="AN131" s="76" t="e">
        <f aca="true" t="shared" si="4" ref="AN131:AN155">AVERAGE(AK131:AM131)</f>
        <v>#DIV/0!</v>
      </c>
    </row>
    <row r="132" ht="12.75">
      <c r="AN132" s="76" t="e">
        <f t="shared" si="4"/>
        <v>#DIV/0!</v>
      </c>
    </row>
    <row r="133" ht="12.75">
      <c r="AN133" s="76" t="e">
        <f t="shared" si="4"/>
        <v>#DIV/0!</v>
      </c>
    </row>
    <row r="134" ht="12.75">
      <c r="AN134" s="76" t="e">
        <f t="shared" si="4"/>
        <v>#DIV/0!</v>
      </c>
    </row>
    <row r="135" ht="12.75">
      <c r="AN135" s="76" t="e">
        <f t="shared" si="4"/>
        <v>#DIV/0!</v>
      </c>
    </row>
    <row r="136" ht="12.75">
      <c r="AN136" s="76" t="e">
        <f t="shared" si="4"/>
        <v>#DIV/0!</v>
      </c>
    </row>
    <row r="137" ht="12.75">
      <c r="AN137" s="76" t="e">
        <f t="shared" si="4"/>
        <v>#DIV/0!</v>
      </c>
    </row>
    <row r="138" ht="12.75">
      <c r="AN138" s="76" t="e">
        <f t="shared" si="4"/>
        <v>#DIV/0!</v>
      </c>
    </row>
    <row r="139" ht="12.75">
      <c r="AN139" s="76" t="e">
        <f t="shared" si="4"/>
        <v>#DIV/0!</v>
      </c>
    </row>
    <row r="140" ht="12.75">
      <c r="AN140" s="76" t="e">
        <f t="shared" si="4"/>
        <v>#DIV/0!</v>
      </c>
    </row>
    <row r="141" ht="12.75">
      <c r="AN141" s="76" t="e">
        <f t="shared" si="4"/>
        <v>#DIV/0!</v>
      </c>
    </row>
    <row r="142" ht="12.75">
      <c r="AN142" s="76" t="e">
        <f t="shared" si="4"/>
        <v>#DIV/0!</v>
      </c>
    </row>
    <row r="143" ht="12.75">
      <c r="AN143" s="76" t="e">
        <f t="shared" si="4"/>
        <v>#DIV/0!</v>
      </c>
    </row>
    <row r="144" ht="12.75">
      <c r="AN144" s="76" t="e">
        <f t="shared" si="4"/>
        <v>#DIV/0!</v>
      </c>
    </row>
    <row r="145" ht="12.75">
      <c r="AN145" s="76" t="e">
        <f t="shared" si="4"/>
        <v>#DIV/0!</v>
      </c>
    </row>
    <row r="146" ht="12.75">
      <c r="AN146" s="76" t="e">
        <f t="shared" si="4"/>
        <v>#DIV/0!</v>
      </c>
    </row>
    <row r="147" ht="12.75">
      <c r="AN147" s="76" t="e">
        <f t="shared" si="4"/>
        <v>#DIV/0!</v>
      </c>
    </row>
    <row r="148" ht="12.75">
      <c r="AN148" s="76" t="e">
        <f t="shared" si="4"/>
        <v>#DIV/0!</v>
      </c>
    </row>
    <row r="149" ht="12.75">
      <c r="AN149" s="76" t="e">
        <f t="shared" si="4"/>
        <v>#DIV/0!</v>
      </c>
    </row>
    <row r="150" ht="12.75">
      <c r="AN150" s="76" t="e">
        <f t="shared" si="4"/>
        <v>#DIV/0!</v>
      </c>
    </row>
    <row r="151" ht="12.75">
      <c r="AN151" s="76" t="e">
        <f t="shared" si="4"/>
        <v>#DIV/0!</v>
      </c>
    </row>
    <row r="152" ht="12.75">
      <c r="AN152" s="76" t="e">
        <f t="shared" si="4"/>
        <v>#DIV/0!</v>
      </c>
    </row>
    <row r="153" ht="12.75">
      <c r="AN153" s="76" t="e">
        <f t="shared" si="4"/>
        <v>#DIV/0!</v>
      </c>
    </row>
    <row r="154" ht="12.75">
      <c r="AN154" s="76" t="e">
        <f t="shared" si="4"/>
        <v>#DIV/0!</v>
      </c>
    </row>
    <row r="155" ht="12.75">
      <c r="AN155" s="76" t="e">
        <f t="shared" si="4"/>
        <v>#DIV/0!</v>
      </c>
    </row>
  </sheetData>
  <sheetProtection/>
  <printOptions/>
  <pageMargins left="0.75" right="0.75" top="1" bottom="1" header="0.5" footer="0.5"/>
  <pageSetup orientation="portrait" r:id="rId1"/>
</worksheet>
</file>

<file path=xl/worksheets/sheet6.xml><?xml version="1.0" encoding="utf-8"?>
<worksheet xmlns="http://schemas.openxmlformats.org/spreadsheetml/2006/main" xmlns:r="http://schemas.openxmlformats.org/officeDocument/2006/relationships">
  <dimension ref="A1:AA128"/>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B2" sqref="B2"/>
    </sheetView>
  </sheetViews>
  <sheetFormatPr defaultColWidth="9.140625" defaultRowHeight="12.75"/>
  <cols>
    <col min="1" max="1" width="16.8515625" style="61" customWidth="1"/>
    <col min="2" max="2" width="12.7109375" style="61" customWidth="1"/>
    <col min="3" max="3" width="11.421875" style="61" customWidth="1"/>
    <col min="4" max="4" width="7.8515625" style="61" customWidth="1"/>
    <col min="5" max="5" width="9.421875" style="84" customWidth="1"/>
    <col min="6" max="6" width="8.140625" style="61" customWidth="1"/>
    <col min="7" max="7" width="9.8515625" style="61" customWidth="1"/>
    <col min="8" max="8" width="10.00390625" style="61" customWidth="1"/>
    <col min="9" max="9" width="6.8515625" style="61" customWidth="1"/>
    <col min="10" max="10" width="7.28125" style="61" customWidth="1"/>
    <col min="11" max="11" width="10.140625" style="61" customWidth="1"/>
    <col min="12" max="12" width="9.28125" style="61" customWidth="1"/>
    <col min="13" max="13" width="8.421875" style="61" customWidth="1"/>
    <col min="14" max="14" width="10.00390625" style="61" customWidth="1"/>
    <col min="15" max="16" width="10.00390625" style="74" customWidth="1"/>
    <col min="17" max="17" width="9.140625" style="74" customWidth="1"/>
    <col min="18" max="18" width="10.28125" style="74" customWidth="1"/>
    <col min="19" max="19" width="10.421875" style="74" customWidth="1"/>
    <col min="20" max="20" width="7.57421875" style="61" customWidth="1"/>
    <col min="21" max="23" width="9.140625" style="61" customWidth="1"/>
    <col min="24" max="24" width="9.00390625" style="61" customWidth="1"/>
    <col min="25" max="26" width="9.140625" style="61" customWidth="1"/>
    <col min="27" max="27" width="121.7109375" style="61" bestFit="1" customWidth="1"/>
    <col min="28" max="16384" width="9.140625" style="61" customWidth="1"/>
  </cols>
  <sheetData>
    <row r="1" spans="1:27" ht="12.75">
      <c r="A1" s="61" t="s">
        <v>794</v>
      </c>
      <c r="B1" s="61" t="s">
        <v>795</v>
      </c>
      <c r="C1" s="62" t="s">
        <v>796</v>
      </c>
      <c r="D1" s="83" t="s">
        <v>797</v>
      </c>
      <c r="E1" s="84" t="s">
        <v>798</v>
      </c>
      <c r="F1" s="61" t="s">
        <v>799</v>
      </c>
      <c r="G1" s="61" t="s">
        <v>800</v>
      </c>
      <c r="H1" s="61" t="s">
        <v>801</v>
      </c>
      <c r="I1" s="61" t="s">
        <v>802</v>
      </c>
      <c r="J1" s="61" t="s">
        <v>803</v>
      </c>
      <c r="K1" s="61" t="s">
        <v>804</v>
      </c>
      <c r="L1" s="61" t="s">
        <v>805</v>
      </c>
      <c r="M1" s="61" t="s">
        <v>806</v>
      </c>
      <c r="N1" s="61" t="s">
        <v>807</v>
      </c>
      <c r="O1" s="74" t="s">
        <v>808</v>
      </c>
      <c r="P1" s="74" t="s">
        <v>809</v>
      </c>
      <c r="Q1" s="74" t="s">
        <v>810</v>
      </c>
      <c r="R1" s="74" t="s">
        <v>526</v>
      </c>
      <c r="S1" s="74" t="s">
        <v>39</v>
      </c>
      <c r="T1" s="61" t="s">
        <v>40</v>
      </c>
      <c r="U1" s="61" t="s">
        <v>617</v>
      </c>
      <c r="V1" s="74" t="s">
        <v>811</v>
      </c>
      <c r="W1" s="61" t="s">
        <v>812</v>
      </c>
      <c r="X1" s="61" t="s">
        <v>813</v>
      </c>
      <c r="Y1" s="61" t="s">
        <v>814</v>
      </c>
      <c r="Z1" s="61" t="s">
        <v>815</v>
      </c>
      <c r="AA1" s="61" t="s">
        <v>816</v>
      </c>
    </row>
    <row r="2" spans="3:4" ht="12.75">
      <c r="C2" s="62"/>
      <c r="D2" s="83"/>
    </row>
    <row r="3" spans="1:19" ht="12.75">
      <c r="A3" s="61" t="s">
        <v>210</v>
      </c>
      <c r="B3" s="61" t="s">
        <v>817</v>
      </c>
      <c r="C3" s="62">
        <v>38095</v>
      </c>
      <c r="D3" s="83">
        <v>0.5972222222222222</v>
      </c>
      <c r="E3" s="84" t="s">
        <v>818</v>
      </c>
      <c r="F3" s="61" t="s">
        <v>287</v>
      </c>
      <c r="G3" s="61">
        <v>1</v>
      </c>
      <c r="H3" s="61" t="s">
        <v>819</v>
      </c>
      <c r="I3" s="61">
        <v>0</v>
      </c>
      <c r="J3" s="61">
        <v>3</v>
      </c>
      <c r="K3" s="83">
        <v>0.548611111111111</v>
      </c>
      <c r="L3" s="83">
        <v>0.8125</v>
      </c>
      <c r="N3" s="61">
        <v>35</v>
      </c>
      <c r="P3" s="74">
        <v>8</v>
      </c>
      <c r="Q3" s="74">
        <v>6.5</v>
      </c>
      <c r="R3" s="74">
        <v>12.8</v>
      </c>
      <c r="S3" s="74">
        <v>12.8</v>
      </c>
    </row>
    <row r="4" spans="1:19" ht="12.75">
      <c r="A4" s="61" t="s">
        <v>210</v>
      </c>
      <c r="B4" s="61" t="s">
        <v>817</v>
      </c>
      <c r="C4" s="62">
        <v>38130</v>
      </c>
      <c r="D4" s="83">
        <v>0.5555555555555556</v>
      </c>
      <c r="E4" s="84" t="s">
        <v>820</v>
      </c>
      <c r="F4" s="61" t="s">
        <v>378</v>
      </c>
      <c r="G4" s="61">
        <v>10</v>
      </c>
      <c r="H4" s="61" t="s">
        <v>300</v>
      </c>
      <c r="I4" s="61">
        <v>1.5</v>
      </c>
      <c r="J4" s="61">
        <v>3</v>
      </c>
      <c r="K4" s="83">
        <v>0.7069444444444444</v>
      </c>
      <c r="L4" s="83">
        <v>0.4458333333333333</v>
      </c>
      <c r="M4" s="61" t="s">
        <v>211</v>
      </c>
      <c r="N4" s="61">
        <v>90</v>
      </c>
      <c r="P4" s="74">
        <v>6</v>
      </c>
      <c r="Q4" s="74">
        <v>7.5</v>
      </c>
      <c r="R4" s="74">
        <v>12.2</v>
      </c>
      <c r="S4" s="74">
        <v>12.6</v>
      </c>
    </row>
    <row r="5" spans="1:19" ht="12.75">
      <c r="A5" s="61" t="s">
        <v>210</v>
      </c>
      <c r="B5" s="61" t="s">
        <v>817</v>
      </c>
      <c r="C5" s="62">
        <v>38158</v>
      </c>
      <c r="D5" s="83">
        <v>0.5944444444444444</v>
      </c>
      <c r="E5" s="84">
        <v>24</v>
      </c>
      <c r="F5" s="61" t="s">
        <v>378</v>
      </c>
      <c r="H5" s="61" t="s">
        <v>280</v>
      </c>
      <c r="I5" s="61">
        <v>0.5</v>
      </c>
      <c r="J5" s="61">
        <v>1</v>
      </c>
      <c r="K5" s="83">
        <v>0.6666666666666666</v>
      </c>
      <c r="L5" s="83">
        <v>0.40625</v>
      </c>
      <c r="M5" s="61" t="s">
        <v>211</v>
      </c>
      <c r="P5" s="74">
        <v>21.5</v>
      </c>
      <c r="Q5" s="74">
        <v>7.5</v>
      </c>
      <c r="R5" s="74">
        <v>9.8</v>
      </c>
      <c r="S5" s="74">
        <v>9.6</v>
      </c>
    </row>
    <row r="6" spans="1:19" ht="12.75">
      <c r="A6" s="61" t="s">
        <v>210</v>
      </c>
      <c r="B6" s="61" t="s">
        <v>817</v>
      </c>
      <c r="C6" s="62">
        <v>38187</v>
      </c>
      <c r="D6" s="83">
        <v>0.5520833333333334</v>
      </c>
      <c r="E6" s="84">
        <v>22</v>
      </c>
      <c r="F6" s="61" t="s">
        <v>284</v>
      </c>
      <c r="G6" s="61">
        <v>1</v>
      </c>
      <c r="H6" s="61" t="s">
        <v>396</v>
      </c>
      <c r="I6" s="61">
        <v>0.2</v>
      </c>
      <c r="J6" s="61">
        <v>1</v>
      </c>
      <c r="K6" s="83">
        <v>0.6444444444444445</v>
      </c>
      <c r="L6" s="83">
        <v>0.3854166666666667</v>
      </c>
      <c r="M6" s="61" t="s">
        <v>211</v>
      </c>
      <c r="N6" s="61">
        <v>10</v>
      </c>
      <c r="P6" s="74">
        <v>23</v>
      </c>
      <c r="Q6" s="74">
        <v>7.5</v>
      </c>
      <c r="R6" s="74">
        <v>9.4</v>
      </c>
      <c r="S6" s="74">
        <v>9.2</v>
      </c>
    </row>
    <row r="7" spans="1:19" ht="12.75">
      <c r="A7" s="61" t="s">
        <v>210</v>
      </c>
      <c r="B7" s="61" t="s">
        <v>821</v>
      </c>
      <c r="C7" s="62">
        <v>38215</v>
      </c>
      <c r="D7" s="83">
        <v>0.5902777777777778</v>
      </c>
      <c r="E7" s="84">
        <v>21</v>
      </c>
      <c r="F7" s="61" t="s">
        <v>284</v>
      </c>
      <c r="G7" s="61">
        <v>5</v>
      </c>
      <c r="H7" s="61" t="s">
        <v>300</v>
      </c>
      <c r="I7" s="61">
        <v>0.25</v>
      </c>
      <c r="J7" s="61">
        <v>1</v>
      </c>
      <c r="K7" s="83">
        <v>0.5979166666666667</v>
      </c>
      <c r="L7" s="83">
        <v>0.34027777777777773</v>
      </c>
      <c r="M7" s="61" t="s">
        <v>218</v>
      </c>
      <c r="N7" s="61">
        <v>5</v>
      </c>
      <c r="P7" s="74">
        <v>23</v>
      </c>
      <c r="Q7" s="74">
        <v>7.5</v>
      </c>
      <c r="R7" s="74">
        <v>8</v>
      </c>
      <c r="S7" s="74">
        <v>8</v>
      </c>
    </row>
    <row r="8" spans="1:19" ht="12.75">
      <c r="A8" s="61" t="s">
        <v>210</v>
      </c>
      <c r="B8" s="61" t="s">
        <v>817</v>
      </c>
      <c r="C8" s="62">
        <v>38250</v>
      </c>
      <c r="D8" s="83">
        <v>0.5972222222222222</v>
      </c>
      <c r="E8" s="84">
        <v>17</v>
      </c>
      <c r="F8" s="61" t="s">
        <v>287</v>
      </c>
      <c r="G8" s="61">
        <v>1</v>
      </c>
      <c r="H8" s="61" t="s">
        <v>280</v>
      </c>
      <c r="I8" s="61">
        <v>0</v>
      </c>
      <c r="J8" s="61">
        <v>1</v>
      </c>
      <c r="K8" s="83">
        <v>0.7451388888888889</v>
      </c>
      <c r="L8" s="83">
        <v>0.4840277777777778</v>
      </c>
      <c r="M8" s="61" t="s">
        <v>211</v>
      </c>
      <c r="N8" s="61">
        <v>10</v>
      </c>
      <c r="P8" s="74">
        <v>18</v>
      </c>
      <c r="R8" s="74">
        <v>9.2</v>
      </c>
      <c r="S8" s="74">
        <v>9.4</v>
      </c>
    </row>
    <row r="9" spans="1:19" ht="12.75">
      <c r="A9" s="61" t="s">
        <v>210</v>
      </c>
      <c r="B9" s="61" t="s">
        <v>817</v>
      </c>
      <c r="C9" s="62">
        <v>38278</v>
      </c>
      <c r="D9" s="83">
        <v>0.6215277777777778</v>
      </c>
      <c r="E9" s="84" t="s">
        <v>822</v>
      </c>
      <c r="G9" s="61">
        <v>0</v>
      </c>
      <c r="H9" s="61" t="s">
        <v>819</v>
      </c>
      <c r="I9" s="61">
        <v>0</v>
      </c>
      <c r="J9" s="61">
        <v>2</v>
      </c>
      <c r="K9" s="83">
        <v>0.6944444444444445</v>
      </c>
      <c r="M9" s="61" t="s">
        <v>218</v>
      </c>
      <c r="O9" s="74">
        <v>5</v>
      </c>
      <c r="P9" s="74">
        <v>13.5</v>
      </c>
      <c r="Q9" s="74">
        <v>7</v>
      </c>
      <c r="R9" s="74">
        <v>10.6</v>
      </c>
      <c r="S9" s="74">
        <v>10.2</v>
      </c>
    </row>
    <row r="10" spans="1:19" ht="12.75">
      <c r="A10" s="61" t="s">
        <v>823</v>
      </c>
      <c r="B10" s="61" t="s">
        <v>821</v>
      </c>
      <c r="C10" s="62">
        <v>38094</v>
      </c>
      <c r="D10" s="83">
        <v>0.4861111111111111</v>
      </c>
      <c r="E10" s="84">
        <v>12</v>
      </c>
      <c r="F10" s="61" t="s">
        <v>284</v>
      </c>
      <c r="G10" s="61">
        <v>5</v>
      </c>
      <c r="H10" s="61" t="s">
        <v>280</v>
      </c>
      <c r="I10" s="61">
        <v>0</v>
      </c>
      <c r="J10" s="61">
        <v>2</v>
      </c>
      <c r="K10" s="83">
        <v>0.5333333333333333</v>
      </c>
      <c r="L10" s="83">
        <v>0.26666666666666666</v>
      </c>
      <c r="M10" s="61" t="s">
        <v>218</v>
      </c>
      <c r="N10" s="61">
        <v>50</v>
      </c>
      <c r="P10" s="74">
        <v>5</v>
      </c>
      <c r="Q10" s="74">
        <v>6.5</v>
      </c>
      <c r="R10" s="74">
        <v>10.5</v>
      </c>
      <c r="S10" s="74">
        <v>11</v>
      </c>
    </row>
    <row r="11" spans="1:19" ht="12.75">
      <c r="A11" s="61" t="s">
        <v>823</v>
      </c>
      <c r="B11" s="61" t="s">
        <v>824</v>
      </c>
      <c r="C11" s="62">
        <v>38130</v>
      </c>
      <c r="D11" s="83">
        <v>0.78125</v>
      </c>
      <c r="E11" s="84">
        <v>15</v>
      </c>
      <c r="G11" s="61">
        <v>0</v>
      </c>
      <c r="H11" s="61" t="s">
        <v>819</v>
      </c>
      <c r="I11" s="61">
        <v>1</v>
      </c>
      <c r="J11" s="61">
        <v>2</v>
      </c>
      <c r="K11" s="83">
        <v>0.75</v>
      </c>
      <c r="L11" s="85">
        <v>1</v>
      </c>
      <c r="M11" s="61" t="s">
        <v>214</v>
      </c>
      <c r="N11" s="61">
        <v>35</v>
      </c>
      <c r="P11" s="74">
        <v>15</v>
      </c>
      <c r="Q11" s="74">
        <v>6.5</v>
      </c>
      <c r="R11" s="74">
        <v>7.6</v>
      </c>
      <c r="S11" s="74">
        <v>7.8</v>
      </c>
    </row>
    <row r="12" spans="1:19" ht="12.75">
      <c r="A12" s="61" t="s">
        <v>823</v>
      </c>
      <c r="B12" s="61" t="s">
        <v>824</v>
      </c>
      <c r="C12" s="62">
        <v>38158</v>
      </c>
      <c r="D12" s="83">
        <v>0.6805555555555555</v>
      </c>
      <c r="E12" s="84">
        <v>22</v>
      </c>
      <c r="F12" s="61" t="s">
        <v>314</v>
      </c>
      <c r="G12" s="61">
        <v>15</v>
      </c>
      <c r="H12" s="61" t="s">
        <v>280</v>
      </c>
      <c r="I12" s="61">
        <v>1.5</v>
      </c>
      <c r="J12" s="61">
        <v>1</v>
      </c>
      <c r="K12" s="83">
        <v>0.7083333333333334</v>
      </c>
      <c r="L12" s="83">
        <v>0.9583333333333334</v>
      </c>
      <c r="M12" s="61" t="s">
        <v>218</v>
      </c>
      <c r="N12" s="61">
        <v>15</v>
      </c>
      <c r="P12" s="74">
        <v>21</v>
      </c>
      <c r="Q12" s="74">
        <v>7</v>
      </c>
      <c r="R12" s="74">
        <v>7.6</v>
      </c>
      <c r="S12" s="74">
        <v>8</v>
      </c>
    </row>
    <row r="13" spans="1:2" ht="12.75">
      <c r="A13" s="61" t="s">
        <v>823</v>
      </c>
      <c r="B13" s="61" t="s">
        <v>824</v>
      </c>
    </row>
    <row r="14" spans="1:2" ht="12.75">
      <c r="A14" s="61" t="s">
        <v>823</v>
      </c>
      <c r="B14" s="61" t="s">
        <v>824</v>
      </c>
    </row>
    <row r="15" spans="1:2" ht="12.75">
      <c r="A15" s="61" t="s">
        <v>823</v>
      </c>
      <c r="B15" s="61" t="s">
        <v>824</v>
      </c>
    </row>
    <row r="16" spans="1:2" ht="12.75">
      <c r="A16" s="61" t="s">
        <v>823</v>
      </c>
      <c r="B16" s="61" t="s">
        <v>824</v>
      </c>
    </row>
    <row r="17" spans="1:20" ht="12.75">
      <c r="A17" s="61" t="s">
        <v>825</v>
      </c>
      <c r="B17" s="61" t="s">
        <v>826</v>
      </c>
      <c r="C17" s="62">
        <v>38096</v>
      </c>
      <c r="D17" s="83"/>
      <c r="E17" s="84">
        <v>11</v>
      </c>
      <c r="F17" s="61" t="s">
        <v>284</v>
      </c>
      <c r="G17" s="61">
        <v>10</v>
      </c>
      <c r="H17" s="61" t="s">
        <v>819</v>
      </c>
      <c r="I17" s="61">
        <v>0</v>
      </c>
      <c r="J17" s="61">
        <v>2</v>
      </c>
      <c r="K17" s="83">
        <v>0.611111111111111</v>
      </c>
      <c r="L17" s="83">
        <v>0.3576388888888889</v>
      </c>
      <c r="M17" s="61" t="s">
        <v>211</v>
      </c>
      <c r="N17" s="61">
        <v>17</v>
      </c>
      <c r="P17" s="74">
        <v>8.8</v>
      </c>
      <c r="Q17" s="74">
        <v>6.5</v>
      </c>
      <c r="R17" s="74">
        <v>10.2</v>
      </c>
      <c r="S17" s="74">
        <v>11.2</v>
      </c>
      <c r="T17" s="61">
        <v>10.6</v>
      </c>
    </row>
    <row r="18" spans="1:19" ht="12.75">
      <c r="A18" s="61" t="s">
        <v>825</v>
      </c>
      <c r="B18" s="61" t="s">
        <v>826</v>
      </c>
      <c r="C18" s="62">
        <v>38129</v>
      </c>
      <c r="D18" s="83">
        <v>0.4583333333333333</v>
      </c>
      <c r="E18" s="84" t="s">
        <v>827</v>
      </c>
      <c r="G18" s="61">
        <v>0</v>
      </c>
      <c r="H18" s="61" t="s">
        <v>828</v>
      </c>
      <c r="I18" s="61">
        <v>0.5</v>
      </c>
      <c r="J18" s="61">
        <v>1</v>
      </c>
      <c r="K18" s="83">
        <v>0.17013888888888887</v>
      </c>
      <c r="L18" s="83">
        <v>0.4479166666666667</v>
      </c>
      <c r="M18" s="61" t="s">
        <v>336</v>
      </c>
      <c r="N18" s="61">
        <v>20</v>
      </c>
      <c r="P18" s="74">
        <v>17.2</v>
      </c>
      <c r="Q18" s="74">
        <v>7</v>
      </c>
      <c r="R18" s="74">
        <v>7.6</v>
      </c>
      <c r="S18" s="74">
        <v>7.9</v>
      </c>
    </row>
    <row r="19" spans="1:19" ht="12.75">
      <c r="A19" s="61" t="s">
        <v>825</v>
      </c>
      <c r="B19" s="61" t="s">
        <v>826</v>
      </c>
      <c r="C19" s="62">
        <v>38157</v>
      </c>
      <c r="D19" s="83">
        <v>0.4513888888888889</v>
      </c>
      <c r="E19" s="84" t="s">
        <v>829</v>
      </c>
      <c r="F19" s="61" t="s">
        <v>279</v>
      </c>
      <c r="G19" s="61">
        <v>5</v>
      </c>
      <c r="H19" s="61" t="s">
        <v>830</v>
      </c>
      <c r="I19" s="61">
        <v>0.5</v>
      </c>
      <c r="J19" s="61">
        <v>1</v>
      </c>
      <c r="K19" s="83">
        <v>0.14166666666666666</v>
      </c>
      <c r="L19" s="83">
        <v>0.4465277777777778</v>
      </c>
      <c r="M19" s="61" t="s">
        <v>336</v>
      </c>
      <c r="N19" s="61">
        <v>17</v>
      </c>
      <c r="P19" s="74">
        <v>20.5</v>
      </c>
      <c r="Q19" s="74">
        <v>7</v>
      </c>
      <c r="R19" s="74">
        <v>6.7</v>
      </c>
      <c r="S19" s="74">
        <v>6.8</v>
      </c>
    </row>
    <row r="20" spans="1:19" ht="12.75">
      <c r="A20" s="61" t="s">
        <v>825</v>
      </c>
      <c r="B20" s="61" t="s">
        <v>826</v>
      </c>
      <c r="C20" s="62">
        <v>38185</v>
      </c>
      <c r="D20" s="83">
        <v>0.4513888888888889</v>
      </c>
      <c r="E20" s="84">
        <v>23</v>
      </c>
      <c r="F20" s="61" t="s">
        <v>116</v>
      </c>
      <c r="G20" s="61">
        <v>7</v>
      </c>
      <c r="H20" s="61" t="s">
        <v>819</v>
      </c>
      <c r="I20" s="61">
        <v>0</v>
      </c>
      <c r="J20" s="61">
        <v>2</v>
      </c>
      <c r="K20" s="83">
        <v>0.61875</v>
      </c>
      <c r="L20" s="83">
        <v>0.3659722222222222</v>
      </c>
      <c r="M20" s="61" t="s">
        <v>211</v>
      </c>
      <c r="N20" s="61">
        <v>17</v>
      </c>
      <c r="P20" s="74">
        <v>22</v>
      </c>
      <c r="Q20" s="74">
        <v>7</v>
      </c>
      <c r="R20" s="74">
        <v>6.5</v>
      </c>
      <c r="S20" s="74">
        <v>6.3</v>
      </c>
    </row>
    <row r="21" spans="1:19" ht="14.25" customHeight="1">
      <c r="A21" s="61" t="s">
        <v>825</v>
      </c>
      <c r="B21" s="61" t="s">
        <v>826</v>
      </c>
      <c r="C21" s="62">
        <v>38212</v>
      </c>
      <c r="D21" s="83">
        <v>0.49652777777777773</v>
      </c>
      <c r="E21" s="84">
        <v>20</v>
      </c>
      <c r="F21" s="61" t="s">
        <v>279</v>
      </c>
      <c r="G21" s="61">
        <v>10</v>
      </c>
      <c r="H21" s="61" t="s">
        <v>830</v>
      </c>
      <c r="I21" s="61">
        <v>1</v>
      </c>
      <c r="J21" s="61">
        <v>2</v>
      </c>
      <c r="K21" s="83">
        <v>0.5416666666666666</v>
      </c>
      <c r="L21" s="83">
        <v>0.2902777777777778</v>
      </c>
      <c r="M21" s="61" t="s">
        <v>218</v>
      </c>
      <c r="N21" s="61">
        <v>17</v>
      </c>
      <c r="P21" s="74">
        <v>22.5</v>
      </c>
      <c r="Q21" s="74">
        <v>7</v>
      </c>
      <c r="R21" s="74">
        <v>5.6</v>
      </c>
      <c r="S21" s="74">
        <v>5.4</v>
      </c>
    </row>
    <row r="22" spans="1:22" ht="12.75">
      <c r="A22" s="61" t="s">
        <v>825</v>
      </c>
      <c r="B22" s="61" t="s">
        <v>826</v>
      </c>
      <c r="C22" s="62">
        <v>38246</v>
      </c>
      <c r="D22" s="83">
        <v>0.3854166666666667</v>
      </c>
      <c r="E22" s="84" t="s">
        <v>831</v>
      </c>
      <c r="F22" s="61" t="s">
        <v>290</v>
      </c>
      <c r="G22" s="61">
        <v>3</v>
      </c>
      <c r="H22" s="61" t="s">
        <v>300</v>
      </c>
      <c r="I22" s="61">
        <v>0</v>
      </c>
      <c r="J22" s="61">
        <v>5</v>
      </c>
      <c r="K22" s="83">
        <v>0.13055555555555556</v>
      </c>
      <c r="L22" s="83">
        <v>0.3923611111111111</v>
      </c>
      <c r="M22" s="61" t="s">
        <v>336</v>
      </c>
      <c r="N22" s="61">
        <v>20</v>
      </c>
      <c r="P22" s="74">
        <v>18.2</v>
      </c>
      <c r="Q22" s="74">
        <v>7</v>
      </c>
      <c r="R22" s="74">
        <v>6.5</v>
      </c>
      <c r="S22" s="74">
        <v>6.7</v>
      </c>
      <c r="V22" s="61" t="s">
        <v>832</v>
      </c>
    </row>
    <row r="23" spans="1:19" ht="12.75">
      <c r="A23" s="61" t="s">
        <v>825</v>
      </c>
      <c r="B23" s="61" t="s">
        <v>826</v>
      </c>
      <c r="C23" s="62">
        <v>38276</v>
      </c>
      <c r="D23" s="83">
        <v>0.4479166666666667</v>
      </c>
      <c r="E23" s="84" t="s">
        <v>833</v>
      </c>
      <c r="F23" s="61" t="s">
        <v>290</v>
      </c>
      <c r="G23" s="61">
        <v>15</v>
      </c>
      <c r="H23" s="61" t="s">
        <v>819</v>
      </c>
      <c r="I23" s="61">
        <v>2.5</v>
      </c>
      <c r="J23" s="61">
        <v>1</v>
      </c>
      <c r="K23" s="83">
        <v>0.6506944444444445</v>
      </c>
      <c r="L23" s="83">
        <v>0.3979166666666667</v>
      </c>
      <c r="M23" s="61" t="s">
        <v>227</v>
      </c>
      <c r="N23" s="61">
        <v>20</v>
      </c>
      <c r="P23" s="74">
        <v>13.5</v>
      </c>
      <c r="Q23" s="74">
        <v>7</v>
      </c>
      <c r="R23" s="74">
        <v>7.8</v>
      </c>
      <c r="S23" s="74">
        <v>8</v>
      </c>
    </row>
    <row r="24" spans="1:22" ht="12.75">
      <c r="A24" s="61" t="s">
        <v>834</v>
      </c>
      <c r="B24" s="61" t="s">
        <v>835</v>
      </c>
      <c r="C24" s="62">
        <v>38094</v>
      </c>
      <c r="D24" s="83">
        <v>0.6041666666666666</v>
      </c>
      <c r="E24" s="84">
        <v>10</v>
      </c>
      <c r="G24" s="61">
        <v>5</v>
      </c>
      <c r="H24" s="61" t="s">
        <v>819</v>
      </c>
      <c r="I24" s="61">
        <v>0</v>
      </c>
      <c r="J24" s="61">
        <v>1</v>
      </c>
      <c r="N24" s="61">
        <v>2.5</v>
      </c>
      <c r="P24" s="74">
        <v>8</v>
      </c>
      <c r="Q24" s="74">
        <v>5.75</v>
      </c>
      <c r="R24" s="74">
        <v>12</v>
      </c>
      <c r="S24" s="74">
        <v>11.5</v>
      </c>
      <c r="V24" s="61" t="s">
        <v>836</v>
      </c>
    </row>
    <row r="25" spans="1:20" ht="12.75">
      <c r="A25" s="61" t="s">
        <v>834</v>
      </c>
      <c r="B25" s="61" t="s">
        <v>835</v>
      </c>
      <c r="C25" s="62">
        <v>38123</v>
      </c>
      <c r="D25" s="83">
        <v>0.6666666666666666</v>
      </c>
      <c r="E25" s="84">
        <v>14</v>
      </c>
      <c r="F25" s="61" t="s">
        <v>58</v>
      </c>
      <c r="G25" s="61">
        <v>5</v>
      </c>
      <c r="H25" s="61" t="s">
        <v>300</v>
      </c>
      <c r="I25" s="61">
        <v>1</v>
      </c>
      <c r="J25" s="61">
        <v>1</v>
      </c>
      <c r="N25" s="61">
        <v>2.5</v>
      </c>
      <c r="P25" s="74">
        <v>19</v>
      </c>
      <c r="Q25" s="74">
        <v>6</v>
      </c>
      <c r="R25" s="74">
        <v>7.4</v>
      </c>
      <c r="S25" s="74">
        <v>8.6</v>
      </c>
      <c r="T25" s="61">
        <v>7.2</v>
      </c>
    </row>
    <row r="26" spans="1:19" ht="12.75">
      <c r="A26" s="61" t="s">
        <v>834</v>
      </c>
      <c r="B26" s="61" t="s">
        <v>835</v>
      </c>
      <c r="C26" s="62">
        <v>38193</v>
      </c>
      <c r="D26" s="83">
        <v>0.7916666666666666</v>
      </c>
      <c r="E26" s="84" t="s">
        <v>837</v>
      </c>
      <c r="G26" s="61">
        <v>0</v>
      </c>
      <c r="H26" s="61" t="s">
        <v>280</v>
      </c>
      <c r="I26" s="61">
        <v>0</v>
      </c>
      <c r="J26" s="61">
        <v>1</v>
      </c>
      <c r="N26" s="61">
        <v>1</v>
      </c>
      <c r="P26" s="74">
        <v>24</v>
      </c>
      <c r="Q26" s="74">
        <v>6</v>
      </c>
      <c r="R26" s="74">
        <v>5.6</v>
      </c>
      <c r="S26" s="74">
        <v>5.6</v>
      </c>
    </row>
    <row r="27" spans="1:20" ht="12.75">
      <c r="A27" s="61" t="s">
        <v>834</v>
      </c>
      <c r="B27" s="61" t="s">
        <v>835</v>
      </c>
      <c r="C27" s="62">
        <v>38213</v>
      </c>
      <c r="D27" s="83">
        <v>0.6458333333333334</v>
      </c>
      <c r="E27" s="84" t="s">
        <v>838</v>
      </c>
      <c r="G27" s="61">
        <v>0</v>
      </c>
      <c r="H27" s="61" t="s">
        <v>819</v>
      </c>
      <c r="I27" s="61">
        <v>2</v>
      </c>
      <c r="J27" s="61">
        <v>2</v>
      </c>
      <c r="N27" s="61">
        <v>1</v>
      </c>
      <c r="P27" s="74">
        <v>22</v>
      </c>
      <c r="Q27" s="74">
        <v>6</v>
      </c>
      <c r="R27" s="74">
        <v>5</v>
      </c>
      <c r="S27" s="74">
        <v>3.6</v>
      </c>
      <c r="T27" s="61">
        <v>3.7</v>
      </c>
    </row>
    <row r="28" spans="1:22" ht="12.75">
      <c r="A28" s="61" t="s">
        <v>834</v>
      </c>
      <c r="B28" s="61" t="s">
        <v>835</v>
      </c>
      <c r="C28" s="62">
        <v>38249</v>
      </c>
      <c r="D28" s="83">
        <v>0.625</v>
      </c>
      <c r="E28" s="84">
        <v>19</v>
      </c>
      <c r="F28" s="61" t="s">
        <v>378</v>
      </c>
      <c r="G28" s="61">
        <v>5</v>
      </c>
      <c r="H28" s="61" t="s">
        <v>819</v>
      </c>
      <c r="I28" s="61">
        <v>1</v>
      </c>
      <c r="J28" s="61">
        <v>1</v>
      </c>
      <c r="N28" s="61">
        <v>0</v>
      </c>
      <c r="P28" s="74">
        <v>15.5</v>
      </c>
      <c r="Q28" s="74">
        <v>6.25</v>
      </c>
      <c r="R28" s="74">
        <v>5.7</v>
      </c>
      <c r="S28" s="74">
        <v>5.2</v>
      </c>
      <c r="V28" s="61" t="s">
        <v>839</v>
      </c>
    </row>
    <row r="29" spans="1:19" ht="12.75">
      <c r="A29" s="61" t="s">
        <v>834</v>
      </c>
      <c r="B29" s="61" t="s">
        <v>835</v>
      </c>
      <c r="C29" s="62">
        <v>38277</v>
      </c>
      <c r="D29" s="83">
        <v>0.6145833333333334</v>
      </c>
      <c r="E29" s="84" t="s">
        <v>840</v>
      </c>
      <c r="H29" s="61" t="s">
        <v>819</v>
      </c>
      <c r="I29" s="61">
        <v>2</v>
      </c>
      <c r="J29" s="61">
        <v>2</v>
      </c>
      <c r="N29" s="61">
        <v>5</v>
      </c>
      <c r="P29" s="74">
        <v>12.5</v>
      </c>
      <c r="Q29" s="74">
        <v>6</v>
      </c>
      <c r="R29" s="74">
        <v>7.3</v>
      </c>
      <c r="S29" s="74">
        <v>7</v>
      </c>
    </row>
    <row r="30" spans="1:4" ht="12.75">
      <c r="A30" s="61" t="s">
        <v>834</v>
      </c>
      <c r="B30" s="61" t="s">
        <v>835</v>
      </c>
      <c r="D30" s="83"/>
    </row>
    <row r="31" spans="1:19" ht="12.75">
      <c r="A31" s="61" t="s">
        <v>841</v>
      </c>
      <c r="B31" s="61" t="s">
        <v>842</v>
      </c>
      <c r="C31" s="62">
        <v>38095</v>
      </c>
      <c r="D31" s="83">
        <v>0.6770833333333334</v>
      </c>
      <c r="E31" s="84" t="s">
        <v>833</v>
      </c>
      <c r="F31" s="61" t="s">
        <v>284</v>
      </c>
      <c r="G31" s="61">
        <v>3</v>
      </c>
      <c r="H31" s="61" t="s">
        <v>819</v>
      </c>
      <c r="I31" s="61">
        <v>0</v>
      </c>
      <c r="J31" s="61">
        <v>3</v>
      </c>
      <c r="K31" s="83">
        <v>0.6069444444444444</v>
      </c>
      <c r="L31" s="83">
        <v>0.5055555555555555</v>
      </c>
      <c r="M31" s="61" t="s">
        <v>214</v>
      </c>
      <c r="N31" s="61">
        <v>10</v>
      </c>
      <c r="P31" s="74">
        <v>10</v>
      </c>
      <c r="Q31" s="74">
        <v>6.5</v>
      </c>
      <c r="R31" s="74">
        <v>11.4</v>
      </c>
      <c r="S31" s="74">
        <v>11.6</v>
      </c>
    </row>
    <row r="32" spans="1:19" ht="12.75">
      <c r="A32" s="61" t="s">
        <v>841</v>
      </c>
      <c r="B32" s="61" t="s">
        <v>842</v>
      </c>
      <c r="C32" s="62">
        <v>38123</v>
      </c>
      <c r="D32" s="83">
        <v>0.6180555555555556</v>
      </c>
      <c r="E32" s="84" t="s">
        <v>843</v>
      </c>
      <c r="G32" s="61">
        <v>0</v>
      </c>
      <c r="H32" s="61" t="s">
        <v>300</v>
      </c>
      <c r="I32" s="61">
        <v>0.25</v>
      </c>
      <c r="J32" s="61">
        <v>1</v>
      </c>
      <c r="K32" s="83">
        <v>0.5604166666666667</v>
      </c>
      <c r="L32" s="83">
        <v>0.9145833333333333</v>
      </c>
      <c r="M32" s="61" t="s">
        <v>214</v>
      </c>
      <c r="N32" s="61">
        <v>5</v>
      </c>
      <c r="P32" s="74">
        <v>18</v>
      </c>
      <c r="Q32" s="74">
        <v>7</v>
      </c>
      <c r="R32" s="74">
        <v>9.1</v>
      </c>
      <c r="S32" s="74">
        <v>9.3</v>
      </c>
    </row>
    <row r="33" spans="1:19" ht="12.75">
      <c r="A33" s="61" t="s">
        <v>841</v>
      </c>
      <c r="B33" s="61" t="s">
        <v>842</v>
      </c>
      <c r="C33" s="62">
        <v>38158</v>
      </c>
      <c r="D33" s="83">
        <v>0.6319444444444444</v>
      </c>
      <c r="E33" s="84" t="s">
        <v>844</v>
      </c>
      <c r="F33" s="61" t="s">
        <v>116</v>
      </c>
      <c r="G33" s="61">
        <v>3</v>
      </c>
      <c r="H33" s="61" t="s">
        <v>280</v>
      </c>
      <c r="I33" s="61">
        <v>0.3</v>
      </c>
      <c r="K33" s="83">
        <v>0.21180555555555555</v>
      </c>
      <c r="L33" s="83">
        <v>0.47291666666666665</v>
      </c>
      <c r="M33" s="61" t="s">
        <v>211</v>
      </c>
      <c r="N33" s="61">
        <v>5</v>
      </c>
      <c r="P33" s="74">
        <v>22.5</v>
      </c>
      <c r="Q33" s="74">
        <v>7</v>
      </c>
      <c r="R33" s="74">
        <v>8.6</v>
      </c>
      <c r="S33" s="74">
        <v>8.7</v>
      </c>
    </row>
    <row r="34" spans="1:19" ht="12.75">
      <c r="A34" s="61" t="s">
        <v>841</v>
      </c>
      <c r="B34" s="61" t="s">
        <v>842</v>
      </c>
      <c r="C34" s="62">
        <v>38186</v>
      </c>
      <c r="D34" s="83">
        <v>0.5972222222222222</v>
      </c>
      <c r="E34" s="84" t="s">
        <v>845</v>
      </c>
      <c r="F34" s="61" t="s">
        <v>284</v>
      </c>
      <c r="G34" s="61">
        <v>5</v>
      </c>
      <c r="H34" s="61" t="s">
        <v>819</v>
      </c>
      <c r="I34" s="61">
        <v>0.1</v>
      </c>
      <c r="J34" s="61">
        <v>2</v>
      </c>
      <c r="K34" s="83">
        <v>0.66875</v>
      </c>
      <c r="L34" s="83">
        <v>0.43125</v>
      </c>
      <c r="M34" s="61" t="s">
        <v>211</v>
      </c>
      <c r="N34" s="61">
        <v>5</v>
      </c>
      <c r="P34" s="74">
        <v>24</v>
      </c>
      <c r="Q34" s="74">
        <v>7.5</v>
      </c>
      <c r="R34" s="74">
        <v>7.6</v>
      </c>
      <c r="S34" s="74">
        <v>7.9</v>
      </c>
    </row>
    <row r="35" spans="1:19" ht="12.75">
      <c r="A35" s="61" t="s">
        <v>841</v>
      </c>
      <c r="B35" s="61" t="s">
        <v>842</v>
      </c>
      <c r="C35" s="62">
        <v>38215</v>
      </c>
      <c r="D35" s="83">
        <v>0.65625</v>
      </c>
      <c r="E35" s="84" t="s">
        <v>846</v>
      </c>
      <c r="G35" s="61">
        <v>0</v>
      </c>
      <c r="H35" s="61" t="s">
        <v>300</v>
      </c>
      <c r="I35" s="61">
        <v>0.2</v>
      </c>
      <c r="J35" s="61">
        <v>1</v>
      </c>
      <c r="K35" s="83">
        <v>0.6465277777777778</v>
      </c>
      <c r="L35" s="83">
        <v>0.9111111111111111</v>
      </c>
      <c r="M35" s="61" t="s">
        <v>216</v>
      </c>
      <c r="N35" s="61">
        <v>5</v>
      </c>
      <c r="P35" s="74">
        <v>23</v>
      </c>
      <c r="Q35" s="74">
        <v>7</v>
      </c>
      <c r="R35" s="74">
        <v>8.4</v>
      </c>
      <c r="S35" s="74">
        <v>8.2</v>
      </c>
    </row>
    <row r="36" spans="1:19" ht="12.75">
      <c r="A36" s="61" t="s">
        <v>841</v>
      </c>
      <c r="B36" s="61" t="s">
        <v>842</v>
      </c>
      <c r="C36" s="62">
        <v>38250</v>
      </c>
      <c r="D36" s="83">
        <v>0.638888888888889</v>
      </c>
      <c r="E36" s="84" t="s">
        <v>847</v>
      </c>
      <c r="G36" s="61">
        <v>2</v>
      </c>
      <c r="H36" s="61" t="s">
        <v>280</v>
      </c>
      <c r="I36" s="61">
        <v>0</v>
      </c>
      <c r="J36" s="61">
        <v>2</v>
      </c>
      <c r="K36" s="83">
        <v>0.79375</v>
      </c>
      <c r="L36" s="83">
        <v>0.5534722222222223</v>
      </c>
      <c r="M36" s="61" t="s">
        <v>211</v>
      </c>
      <c r="N36" s="61">
        <v>5</v>
      </c>
      <c r="P36" s="74">
        <v>18.8</v>
      </c>
      <c r="Q36" s="74">
        <v>7</v>
      </c>
      <c r="R36" s="74">
        <v>9.2</v>
      </c>
      <c r="S36" s="74">
        <v>9.4</v>
      </c>
    </row>
    <row r="37" spans="1:19" ht="12.75">
      <c r="A37" s="61" t="s">
        <v>841</v>
      </c>
      <c r="B37" s="61" t="s">
        <v>842</v>
      </c>
      <c r="C37" s="62">
        <v>38278</v>
      </c>
      <c r="D37" s="83">
        <v>0.6319444444444444</v>
      </c>
      <c r="E37" s="84" t="s">
        <v>848</v>
      </c>
      <c r="F37" s="61" t="s">
        <v>58</v>
      </c>
      <c r="G37" s="61">
        <v>3</v>
      </c>
      <c r="H37" s="61" t="s">
        <v>819</v>
      </c>
      <c r="I37" s="61">
        <v>0</v>
      </c>
      <c r="J37" s="61">
        <v>2</v>
      </c>
      <c r="K37" s="83">
        <v>0.7430555555555555</v>
      </c>
      <c r="L37" s="83">
        <v>0.5041666666666667</v>
      </c>
      <c r="M37" s="61" t="s">
        <v>211</v>
      </c>
      <c r="N37" s="61">
        <v>5</v>
      </c>
      <c r="P37" s="74">
        <v>13.2</v>
      </c>
      <c r="Q37" s="74">
        <v>7</v>
      </c>
      <c r="R37" s="74">
        <v>10</v>
      </c>
      <c r="S37" s="74">
        <v>9.9</v>
      </c>
    </row>
    <row r="38" spans="1:27" ht="12.75">
      <c r="A38" s="61" t="s">
        <v>849</v>
      </c>
      <c r="B38" s="61" t="s">
        <v>850</v>
      </c>
      <c r="C38" s="62">
        <v>38093</v>
      </c>
      <c r="D38" s="83">
        <v>0.7152777777777778</v>
      </c>
      <c r="E38" s="61">
        <v>13.5</v>
      </c>
      <c r="F38" s="61" t="s">
        <v>314</v>
      </c>
      <c r="G38" s="61" t="s">
        <v>851</v>
      </c>
      <c r="H38" s="61" t="s">
        <v>280</v>
      </c>
      <c r="I38" s="61" t="s">
        <v>212</v>
      </c>
      <c r="J38" s="61">
        <v>1</v>
      </c>
      <c r="N38" s="61">
        <v>10</v>
      </c>
      <c r="O38" s="61"/>
      <c r="P38" s="61">
        <v>5</v>
      </c>
      <c r="Q38" s="61">
        <v>6.5</v>
      </c>
      <c r="R38" s="61">
        <v>13.6</v>
      </c>
      <c r="S38" s="61">
        <v>13.6</v>
      </c>
      <c r="U38" s="74">
        <f>AVERAGE(R38:S38)</f>
        <v>13.6</v>
      </c>
      <c r="Z38" s="61" t="s">
        <v>297</v>
      </c>
      <c r="AA38" s="61" t="s">
        <v>852</v>
      </c>
    </row>
    <row r="39" spans="1:27" ht="12.75">
      <c r="A39" s="61" t="s">
        <v>849</v>
      </c>
      <c r="B39" s="61" t="s">
        <v>850</v>
      </c>
      <c r="C39" s="62">
        <v>38131</v>
      </c>
      <c r="D39" s="83">
        <v>0.7083333333333334</v>
      </c>
      <c r="E39" s="61">
        <v>10</v>
      </c>
      <c r="F39" s="61" t="s">
        <v>314</v>
      </c>
      <c r="G39" s="64" t="s">
        <v>853</v>
      </c>
      <c r="H39" s="61" t="s">
        <v>854</v>
      </c>
      <c r="I39" s="61" t="s">
        <v>219</v>
      </c>
      <c r="J39" s="61">
        <v>3</v>
      </c>
      <c r="N39" s="61">
        <v>25</v>
      </c>
      <c r="O39" s="61"/>
      <c r="P39" s="61">
        <v>9.8</v>
      </c>
      <c r="Q39" s="61">
        <v>6.5</v>
      </c>
      <c r="R39" s="61">
        <v>9.4</v>
      </c>
      <c r="S39" s="61" t="s">
        <v>855</v>
      </c>
      <c r="U39" s="61">
        <v>9.4</v>
      </c>
      <c r="AA39" s="61" t="s">
        <v>856</v>
      </c>
    </row>
    <row r="40" spans="1:27" ht="12.75">
      <c r="A40" s="61" t="s">
        <v>849</v>
      </c>
      <c r="B40" s="61" t="s">
        <v>850</v>
      </c>
      <c r="C40" s="62">
        <v>38146</v>
      </c>
      <c r="D40" s="83">
        <v>0.7083333333333334</v>
      </c>
      <c r="E40" s="61">
        <v>19.5</v>
      </c>
      <c r="F40" s="61" t="s">
        <v>314</v>
      </c>
      <c r="G40" s="61">
        <v>30</v>
      </c>
      <c r="H40" s="61" t="s">
        <v>857</v>
      </c>
      <c r="I40" s="61" t="s">
        <v>229</v>
      </c>
      <c r="J40" s="61">
        <v>1</v>
      </c>
      <c r="N40" s="61">
        <v>5</v>
      </c>
      <c r="O40" s="61"/>
      <c r="P40" s="61">
        <v>20</v>
      </c>
      <c r="Q40" s="61">
        <v>7</v>
      </c>
      <c r="R40" s="61">
        <v>6.6</v>
      </c>
      <c r="S40" s="61">
        <v>7.4</v>
      </c>
      <c r="T40" s="61">
        <v>7.6</v>
      </c>
      <c r="U40" s="61">
        <f>AVERAGE(S40:T40)</f>
        <v>7.5</v>
      </c>
      <c r="AA40" s="61" t="s">
        <v>858</v>
      </c>
    </row>
    <row r="41" spans="1:27" ht="12.75">
      <c r="A41" s="61" t="s">
        <v>849</v>
      </c>
      <c r="B41" s="61" t="s">
        <v>850</v>
      </c>
      <c r="C41" s="62">
        <v>38177</v>
      </c>
      <c r="D41" s="83">
        <v>0.7013888888888888</v>
      </c>
      <c r="E41" s="61">
        <v>23</v>
      </c>
      <c r="G41" s="61" t="s">
        <v>51</v>
      </c>
      <c r="J41" s="61">
        <v>2</v>
      </c>
      <c r="N41" s="61">
        <v>5</v>
      </c>
      <c r="O41" s="61"/>
      <c r="P41" s="61">
        <v>22.5</v>
      </c>
      <c r="Q41" s="61">
        <v>6.75</v>
      </c>
      <c r="R41" s="61">
        <v>7.4</v>
      </c>
      <c r="S41" s="61">
        <v>9</v>
      </c>
      <c r="T41" s="61">
        <v>8.2</v>
      </c>
      <c r="U41" s="61">
        <v>8.2</v>
      </c>
      <c r="Z41" s="61" t="s">
        <v>286</v>
      </c>
      <c r="AA41" s="61" t="s">
        <v>859</v>
      </c>
    </row>
    <row r="42" spans="1:27" ht="12.75">
      <c r="A42" s="61" t="s">
        <v>849</v>
      </c>
      <c r="B42" s="61" t="s">
        <v>850</v>
      </c>
      <c r="C42" s="62">
        <v>38215</v>
      </c>
      <c r="D42" s="83">
        <v>0.5555555555555556</v>
      </c>
      <c r="E42" s="61">
        <v>21.5</v>
      </c>
      <c r="F42" s="61" t="s">
        <v>290</v>
      </c>
      <c r="G42" s="61" t="s">
        <v>860</v>
      </c>
      <c r="H42" s="61" t="s">
        <v>861</v>
      </c>
      <c r="I42" s="61" t="s">
        <v>212</v>
      </c>
      <c r="J42" s="61">
        <v>1</v>
      </c>
      <c r="N42" s="61">
        <v>5</v>
      </c>
      <c r="O42" s="61"/>
      <c r="P42" s="61">
        <v>22</v>
      </c>
      <c r="Q42" s="61">
        <v>6.75</v>
      </c>
      <c r="R42" s="61">
        <v>7.7</v>
      </c>
      <c r="S42" s="61">
        <v>8.1</v>
      </c>
      <c r="U42" s="61">
        <v>7.9</v>
      </c>
      <c r="Z42" s="61" t="s">
        <v>297</v>
      </c>
      <c r="AA42" s="61" t="s">
        <v>862</v>
      </c>
    </row>
    <row r="43" spans="1:26" ht="12.75">
      <c r="A43" s="61" t="s">
        <v>849</v>
      </c>
      <c r="B43" s="61" t="s">
        <v>348</v>
      </c>
      <c r="C43" s="62">
        <v>38247</v>
      </c>
      <c r="D43" s="83">
        <v>0.5833333333333334</v>
      </c>
      <c r="E43" s="61">
        <v>30.3</v>
      </c>
      <c r="F43" s="61" t="s">
        <v>353</v>
      </c>
      <c r="G43" s="61" t="s">
        <v>353</v>
      </c>
      <c r="H43" s="61" t="s">
        <v>300</v>
      </c>
      <c r="I43" s="61" t="s">
        <v>212</v>
      </c>
      <c r="J43" s="61">
        <v>2</v>
      </c>
      <c r="N43" s="61">
        <v>2.5</v>
      </c>
      <c r="O43" s="61"/>
      <c r="P43" s="61">
        <v>21.2</v>
      </c>
      <c r="Q43" s="61">
        <v>6.8</v>
      </c>
      <c r="R43" s="61">
        <v>8.3</v>
      </c>
      <c r="S43" s="61">
        <v>8.4</v>
      </c>
      <c r="U43" s="61">
        <v>8.4</v>
      </c>
      <c r="Z43" s="61" t="s">
        <v>286</v>
      </c>
    </row>
    <row r="44" spans="1:27" ht="12.75">
      <c r="A44" s="61" t="s">
        <v>849</v>
      </c>
      <c r="B44" s="61" t="s">
        <v>850</v>
      </c>
      <c r="C44" s="62">
        <v>38277</v>
      </c>
      <c r="D44" s="83">
        <v>0.65625</v>
      </c>
      <c r="E44" s="61">
        <v>13</v>
      </c>
      <c r="F44" s="61" t="s">
        <v>314</v>
      </c>
      <c r="G44" s="61">
        <v>11</v>
      </c>
      <c r="H44" s="61" t="s">
        <v>285</v>
      </c>
      <c r="I44" s="61" t="s">
        <v>212</v>
      </c>
      <c r="J44" s="61">
        <v>1</v>
      </c>
      <c r="N44" s="61">
        <v>5</v>
      </c>
      <c r="O44" s="61"/>
      <c r="P44" s="61">
        <v>12.5</v>
      </c>
      <c r="Q44" s="61">
        <v>6.75</v>
      </c>
      <c r="R44" s="61">
        <v>9.2</v>
      </c>
      <c r="S44" s="61">
        <v>10</v>
      </c>
      <c r="T44" s="61">
        <v>9.4</v>
      </c>
      <c r="U44" s="61">
        <v>9.3</v>
      </c>
      <c r="AA44" s="61" t="s">
        <v>863</v>
      </c>
    </row>
    <row r="45" spans="1:19" ht="12.75">
      <c r="A45" s="61" t="s">
        <v>864</v>
      </c>
      <c r="B45" s="61" t="s">
        <v>865</v>
      </c>
      <c r="C45" s="62">
        <v>38130</v>
      </c>
      <c r="D45" s="83">
        <v>0.4444444444444444</v>
      </c>
      <c r="E45" s="84">
        <v>10</v>
      </c>
      <c r="F45" s="61" t="s">
        <v>378</v>
      </c>
      <c r="G45" s="61">
        <v>10</v>
      </c>
      <c r="H45" s="61" t="s">
        <v>396</v>
      </c>
      <c r="I45" s="61">
        <v>1</v>
      </c>
      <c r="J45" s="61">
        <v>2</v>
      </c>
      <c r="K45" s="83">
        <v>0.21875</v>
      </c>
      <c r="L45" s="83">
        <v>0.46875</v>
      </c>
      <c r="M45" s="61" t="s">
        <v>234</v>
      </c>
      <c r="N45" s="61">
        <v>35</v>
      </c>
      <c r="O45" s="74">
        <v>1</v>
      </c>
      <c r="P45" s="74">
        <v>15</v>
      </c>
      <c r="Q45" s="74">
        <v>6.7</v>
      </c>
      <c r="R45" s="74">
        <v>8.6</v>
      </c>
      <c r="S45" s="74">
        <v>9</v>
      </c>
    </row>
    <row r="46" spans="1:19" ht="12.75">
      <c r="A46" s="61" t="s">
        <v>864</v>
      </c>
      <c r="B46" s="61" t="s">
        <v>865</v>
      </c>
      <c r="C46" s="62">
        <v>38157</v>
      </c>
      <c r="D46" s="83">
        <v>0.3854166666666667</v>
      </c>
      <c r="E46" s="84">
        <v>14</v>
      </c>
      <c r="F46" s="61" t="s">
        <v>279</v>
      </c>
      <c r="G46" s="61">
        <v>6</v>
      </c>
      <c r="H46" s="61" t="s">
        <v>396</v>
      </c>
      <c r="I46" s="61">
        <v>0.1</v>
      </c>
      <c r="J46" s="61">
        <v>1</v>
      </c>
      <c r="K46" s="86">
        <v>0.14583333333333334</v>
      </c>
      <c r="L46" s="83">
        <v>0.3958333333333333</v>
      </c>
      <c r="M46" s="61" t="s">
        <v>234</v>
      </c>
      <c r="N46" s="61">
        <v>20</v>
      </c>
      <c r="O46" s="74">
        <v>1</v>
      </c>
      <c r="P46" s="74">
        <v>21</v>
      </c>
      <c r="Q46" s="74">
        <v>6.7</v>
      </c>
      <c r="R46" s="74">
        <v>7</v>
      </c>
      <c r="S46" s="74">
        <v>6.8</v>
      </c>
    </row>
    <row r="47" spans="1:19" ht="12.75">
      <c r="A47" s="61" t="s">
        <v>864</v>
      </c>
      <c r="B47" s="61" t="s">
        <v>865</v>
      </c>
      <c r="C47" s="62">
        <v>38184</v>
      </c>
      <c r="D47" s="83">
        <v>0.5833333333333334</v>
      </c>
      <c r="E47" s="84">
        <v>25</v>
      </c>
      <c r="F47" s="61" t="s">
        <v>284</v>
      </c>
      <c r="G47" s="61">
        <v>5</v>
      </c>
      <c r="H47" s="61" t="s">
        <v>819</v>
      </c>
      <c r="I47" s="61">
        <v>0.1</v>
      </c>
      <c r="J47" s="61">
        <v>1</v>
      </c>
      <c r="K47" s="83">
        <v>0.5833333333333334</v>
      </c>
      <c r="L47" s="83">
        <v>0.8333333333333334</v>
      </c>
      <c r="M47" s="61" t="s">
        <v>216</v>
      </c>
      <c r="N47" s="61">
        <v>20</v>
      </c>
      <c r="P47" s="74">
        <v>22.5</v>
      </c>
      <c r="Q47" s="74">
        <v>6.8</v>
      </c>
      <c r="R47" s="74">
        <v>6.6</v>
      </c>
      <c r="S47" s="74">
        <v>6.9</v>
      </c>
    </row>
    <row r="48" spans="1:19" ht="12.75">
      <c r="A48" s="61" t="s">
        <v>864</v>
      </c>
      <c r="B48" s="61" t="s">
        <v>865</v>
      </c>
      <c r="C48" s="62">
        <v>38214</v>
      </c>
      <c r="D48" s="83">
        <v>0.37847222222222227</v>
      </c>
      <c r="E48" s="84">
        <v>19</v>
      </c>
      <c r="F48" s="61" t="s">
        <v>279</v>
      </c>
      <c r="G48" s="61">
        <v>5</v>
      </c>
      <c r="H48" s="61" t="s">
        <v>396</v>
      </c>
      <c r="I48" s="61">
        <v>0.1</v>
      </c>
      <c r="J48" s="61">
        <v>1</v>
      </c>
      <c r="K48" s="83">
        <v>0.625</v>
      </c>
      <c r="L48" s="83">
        <v>0.4166666666666667</v>
      </c>
      <c r="M48" s="61" t="s">
        <v>336</v>
      </c>
      <c r="N48" s="61">
        <v>40</v>
      </c>
      <c r="O48" s="74">
        <v>1</v>
      </c>
      <c r="P48" s="74">
        <v>22</v>
      </c>
      <c r="Q48" s="74">
        <v>6.75</v>
      </c>
      <c r="R48" s="74">
        <v>7</v>
      </c>
      <c r="S48" s="74">
        <v>7.4</v>
      </c>
    </row>
    <row r="49" spans="1:19" ht="12.75">
      <c r="A49" s="61" t="s">
        <v>864</v>
      </c>
      <c r="B49" s="61" t="s">
        <v>865</v>
      </c>
      <c r="C49" s="62">
        <v>38249</v>
      </c>
      <c r="D49" s="83">
        <v>0.3277777777777778</v>
      </c>
      <c r="E49" s="84">
        <v>11</v>
      </c>
      <c r="F49" s="61" t="s">
        <v>314</v>
      </c>
      <c r="G49" s="61">
        <v>10</v>
      </c>
      <c r="H49" s="61" t="s">
        <v>280</v>
      </c>
      <c r="I49" s="61">
        <v>1</v>
      </c>
      <c r="J49" s="61">
        <v>1</v>
      </c>
      <c r="K49" s="83">
        <v>0.24097222222222223</v>
      </c>
      <c r="L49" s="83">
        <v>0.4909722222222222</v>
      </c>
      <c r="M49" s="61" t="s">
        <v>214</v>
      </c>
      <c r="N49" s="61">
        <v>20</v>
      </c>
      <c r="P49" s="74">
        <v>17</v>
      </c>
      <c r="Q49" s="74">
        <v>7.7</v>
      </c>
      <c r="R49" s="74">
        <v>7.4</v>
      </c>
      <c r="S49" s="74">
        <v>7.5</v>
      </c>
    </row>
    <row r="50" spans="1:22" ht="12.75">
      <c r="A50" s="61" t="s">
        <v>864</v>
      </c>
      <c r="B50" s="61" t="s">
        <v>865</v>
      </c>
      <c r="C50" s="62">
        <v>38276</v>
      </c>
      <c r="D50" s="83">
        <v>0.5833333333333334</v>
      </c>
      <c r="E50" s="84">
        <v>20</v>
      </c>
      <c r="F50" s="61" t="s">
        <v>290</v>
      </c>
      <c r="G50" s="61">
        <v>5</v>
      </c>
      <c r="H50" s="61" t="s">
        <v>819</v>
      </c>
      <c r="I50" s="61">
        <v>1</v>
      </c>
      <c r="J50" s="61">
        <v>1</v>
      </c>
      <c r="K50" s="83">
        <v>0.6666666666666666</v>
      </c>
      <c r="L50" s="83">
        <v>0.4166666666666667</v>
      </c>
      <c r="M50" s="61" t="s">
        <v>218</v>
      </c>
      <c r="N50" s="61">
        <v>20</v>
      </c>
      <c r="O50" s="74">
        <v>1</v>
      </c>
      <c r="P50" s="74">
        <v>15</v>
      </c>
      <c r="Q50" s="74">
        <v>6.7</v>
      </c>
      <c r="R50" s="74">
        <v>9.6</v>
      </c>
      <c r="S50" s="74">
        <v>9.4</v>
      </c>
      <c r="V50" s="61" t="s">
        <v>866</v>
      </c>
    </row>
    <row r="51" spans="1:19" ht="12.75">
      <c r="A51" s="61" t="s">
        <v>864</v>
      </c>
      <c r="B51" s="61" t="s">
        <v>865</v>
      </c>
      <c r="C51" s="62">
        <v>38459</v>
      </c>
      <c r="D51" s="83">
        <v>0.40625</v>
      </c>
      <c r="E51" s="84">
        <v>15</v>
      </c>
      <c r="F51" s="61" t="s">
        <v>287</v>
      </c>
      <c r="G51" s="61">
        <v>6</v>
      </c>
      <c r="H51" s="61" t="s">
        <v>280</v>
      </c>
      <c r="I51" s="61">
        <v>0</v>
      </c>
      <c r="J51" s="61">
        <v>3</v>
      </c>
      <c r="K51" s="83">
        <v>0.08819444444444445</v>
      </c>
      <c r="L51" s="83">
        <v>0.33819444444444446</v>
      </c>
      <c r="M51" s="61" t="s">
        <v>336</v>
      </c>
      <c r="N51" s="61">
        <v>25</v>
      </c>
      <c r="P51" s="74">
        <v>7.5</v>
      </c>
      <c r="Q51" s="74">
        <v>6.75</v>
      </c>
      <c r="R51" s="74">
        <v>12</v>
      </c>
      <c r="S51" s="74">
        <v>12</v>
      </c>
    </row>
    <row r="52" spans="1:19" ht="12.75">
      <c r="A52" s="61" t="s">
        <v>867</v>
      </c>
      <c r="B52" s="61" t="s">
        <v>865</v>
      </c>
      <c r="C52" s="62">
        <v>38094</v>
      </c>
      <c r="D52" s="83">
        <v>0.4583333333333333</v>
      </c>
      <c r="E52" s="84">
        <v>12</v>
      </c>
      <c r="F52" s="61" t="s">
        <v>287</v>
      </c>
      <c r="G52" s="61">
        <v>6</v>
      </c>
      <c r="H52" s="61" t="s">
        <v>280</v>
      </c>
      <c r="I52" s="61">
        <v>0</v>
      </c>
      <c r="J52" s="61">
        <v>3</v>
      </c>
      <c r="K52" s="83">
        <v>0.08819444444444445</v>
      </c>
      <c r="L52" s="83">
        <v>0.33819444444444446</v>
      </c>
      <c r="M52" s="61" t="s">
        <v>225</v>
      </c>
      <c r="N52" s="61">
        <v>5</v>
      </c>
      <c r="O52" s="74">
        <v>1</v>
      </c>
      <c r="P52" s="74">
        <v>7.5</v>
      </c>
      <c r="Q52" s="74">
        <v>6.75</v>
      </c>
      <c r="R52" s="74">
        <v>12.6</v>
      </c>
      <c r="S52" s="74">
        <v>12.6</v>
      </c>
    </row>
    <row r="53" spans="1:19" ht="12.75">
      <c r="A53" s="61" t="s">
        <v>867</v>
      </c>
      <c r="B53" s="61" t="s">
        <v>865</v>
      </c>
      <c r="C53" s="62">
        <v>38130</v>
      </c>
      <c r="D53" s="83">
        <v>0.4930555555555556</v>
      </c>
      <c r="E53" s="84">
        <v>11</v>
      </c>
      <c r="F53" s="61" t="s">
        <v>378</v>
      </c>
      <c r="G53" s="61">
        <v>10</v>
      </c>
      <c r="H53" s="61" t="s">
        <v>396</v>
      </c>
      <c r="I53" s="61">
        <v>1</v>
      </c>
      <c r="J53" s="61">
        <v>2</v>
      </c>
      <c r="K53" s="83">
        <v>0.21875</v>
      </c>
      <c r="L53" s="83">
        <v>0.46875</v>
      </c>
      <c r="M53" s="61" t="s">
        <v>234</v>
      </c>
      <c r="N53" s="61">
        <v>8</v>
      </c>
      <c r="O53" s="74">
        <v>1</v>
      </c>
      <c r="P53" s="74">
        <v>13</v>
      </c>
      <c r="Q53" s="74">
        <v>6.8</v>
      </c>
      <c r="R53" s="74">
        <v>10.6</v>
      </c>
      <c r="S53" s="74">
        <v>11</v>
      </c>
    </row>
    <row r="54" spans="1:22" ht="12.75">
      <c r="A54" s="61" t="s">
        <v>867</v>
      </c>
      <c r="B54" s="61" t="s">
        <v>865</v>
      </c>
      <c r="C54" s="62">
        <v>38157</v>
      </c>
      <c r="D54" s="83">
        <v>0.4479166666666667</v>
      </c>
      <c r="E54" s="84">
        <v>16</v>
      </c>
      <c r="F54" s="61" t="s">
        <v>279</v>
      </c>
      <c r="G54" s="61">
        <v>6</v>
      </c>
      <c r="H54" s="61" t="s">
        <v>396</v>
      </c>
      <c r="I54" s="61">
        <v>0.1</v>
      </c>
      <c r="J54" s="61">
        <v>1</v>
      </c>
      <c r="K54" s="83">
        <v>0.14583333333333334</v>
      </c>
      <c r="L54" s="83">
        <v>0.3958333333333333</v>
      </c>
      <c r="N54" s="61">
        <v>2.5</v>
      </c>
      <c r="O54" s="74">
        <v>1</v>
      </c>
      <c r="P54" s="74">
        <v>17</v>
      </c>
      <c r="Q54" s="74">
        <v>7</v>
      </c>
      <c r="R54" s="74">
        <v>8.8</v>
      </c>
      <c r="S54" s="74">
        <v>8.8</v>
      </c>
      <c r="V54" s="61" t="s">
        <v>868</v>
      </c>
    </row>
    <row r="55" spans="1:19" ht="12.75">
      <c r="A55" s="61" t="s">
        <v>867</v>
      </c>
      <c r="B55" s="61" t="s">
        <v>865</v>
      </c>
      <c r="C55" s="62">
        <v>38184</v>
      </c>
      <c r="D55" s="83">
        <v>0.625</v>
      </c>
      <c r="E55" s="84">
        <v>25</v>
      </c>
      <c r="F55" s="61" t="s">
        <v>284</v>
      </c>
      <c r="G55" s="61">
        <v>5</v>
      </c>
      <c r="H55" s="61" t="s">
        <v>819</v>
      </c>
      <c r="I55" s="61">
        <v>0.1</v>
      </c>
      <c r="J55" s="61">
        <v>1</v>
      </c>
      <c r="K55" s="83">
        <v>0.5833333333333334</v>
      </c>
      <c r="L55" s="83">
        <v>0.8333333333333334</v>
      </c>
      <c r="M55" s="61" t="s">
        <v>214</v>
      </c>
      <c r="N55" s="61">
        <v>5</v>
      </c>
      <c r="O55" s="74">
        <v>1</v>
      </c>
      <c r="P55" s="74">
        <v>23</v>
      </c>
      <c r="Q55" s="74">
        <v>7.2</v>
      </c>
      <c r="R55" s="74">
        <v>9.2</v>
      </c>
      <c r="S55" s="74">
        <v>8.6</v>
      </c>
    </row>
    <row r="56" spans="1:19" ht="12.75">
      <c r="A56" s="61" t="s">
        <v>867</v>
      </c>
      <c r="B56" s="61" t="s">
        <v>865</v>
      </c>
      <c r="C56" s="62">
        <v>38214</v>
      </c>
      <c r="D56" s="83">
        <v>0.4236111111111111</v>
      </c>
      <c r="E56" s="84">
        <v>18</v>
      </c>
      <c r="F56" s="61" t="s">
        <v>279</v>
      </c>
      <c r="G56" s="61">
        <v>5</v>
      </c>
      <c r="H56" s="61" t="s">
        <v>396</v>
      </c>
      <c r="I56" s="61">
        <v>0.1</v>
      </c>
      <c r="J56" s="61">
        <v>1</v>
      </c>
      <c r="K56" s="83">
        <v>0.625</v>
      </c>
      <c r="L56" s="83">
        <v>0.4166666666666667</v>
      </c>
      <c r="M56" s="61" t="s">
        <v>336</v>
      </c>
      <c r="N56" s="61">
        <v>3</v>
      </c>
      <c r="O56" s="74">
        <v>1</v>
      </c>
      <c r="P56" s="74">
        <v>22</v>
      </c>
      <c r="Q56" s="74">
        <v>7</v>
      </c>
      <c r="R56" s="74">
        <v>8.7</v>
      </c>
      <c r="S56" s="74">
        <v>8.6</v>
      </c>
    </row>
    <row r="57" spans="1:19" ht="12.75">
      <c r="A57" s="61" t="s">
        <v>867</v>
      </c>
      <c r="B57" s="61" t="s">
        <v>865</v>
      </c>
      <c r="C57" s="62">
        <v>38249</v>
      </c>
      <c r="D57" s="83">
        <v>0.37152777777777773</v>
      </c>
      <c r="E57" s="84">
        <v>10</v>
      </c>
      <c r="F57" s="61" t="s">
        <v>314</v>
      </c>
      <c r="G57" s="61">
        <v>10</v>
      </c>
      <c r="H57" s="61" t="s">
        <v>280</v>
      </c>
      <c r="I57" s="61">
        <v>1</v>
      </c>
      <c r="J57" s="61">
        <v>1</v>
      </c>
      <c r="K57" s="83">
        <v>0.24097222222222223</v>
      </c>
      <c r="L57" s="83">
        <v>0.4909722222222222</v>
      </c>
      <c r="M57" s="61" t="s">
        <v>214</v>
      </c>
      <c r="N57" s="61">
        <v>2.5</v>
      </c>
      <c r="O57" s="74">
        <v>1</v>
      </c>
      <c r="P57" s="74">
        <v>13</v>
      </c>
      <c r="Q57" s="74">
        <v>7.7</v>
      </c>
      <c r="R57" s="74">
        <v>10</v>
      </c>
      <c r="S57" s="74">
        <v>10</v>
      </c>
    </row>
    <row r="58" spans="1:19" ht="12.75">
      <c r="A58" s="61" t="s">
        <v>867</v>
      </c>
      <c r="B58" s="61" t="s">
        <v>865</v>
      </c>
      <c r="C58" s="62">
        <v>38277</v>
      </c>
      <c r="D58" s="83">
        <v>0.5416666666666666</v>
      </c>
      <c r="E58" s="84">
        <v>15</v>
      </c>
      <c r="F58" s="61" t="s">
        <v>290</v>
      </c>
      <c r="G58" s="61">
        <v>8</v>
      </c>
      <c r="H58" s="61" t="s">
        <v>819</v>
      </c>
      <c r="I58" s="61">
        <v>0</v>
      </c>
      <c r="J58" s="61">
        <v>2</v>
      </c>
      <c r="K58" s="83">
        <v>0.7013888888888888</v>
      </c>
      <c r="L58" s="83">
        <v>0.4513888888888889</v>
      </c>
      <c r="M58" s="61" t="s">
        <v>336</v>
      </c>
      <c r="N58" s="61">
        <v>3</v>
      </c>
      <c r="P58" s="74">
        <v>14</v>
      </c>
      <c r="Q58" s="74">
        <v>7</v>
      </c>
      <c r="R58" s="74">
        <v>10.6</v>
      </c>
      <c r="S58" s="74">
        <v>11.1</v>
      </c>
    </row>
    <row r="59" spans="1:20" ht="12.75">
      <c r="A59" s="61" t="s">
        <v>221</v>
      </c>
      <c r="B59" s="61" t="s">
        <v>842</v>
      </c>
      <c r="C59" s="62">
        <v>38094</v>
      </c>
      <c r="D59" s="83">
        <v>0.638888888888889</v>
      </c>
      <c r="E59" s="84" t="s">
        <v>822</v>
      </c>
      <c r="F59" s="61" t="s">
        <v>279</v>
      </c>
      <c r="G59" s="61">
        <v>8</v>
      </c>
      <c r="H59" s="61" t="s">
        <v>300</v>
      </c>
      <c r="I59" s="61">
        <v>0</v>
      </c>
      <c r="J59" s="61">
        <v>2</v>
      </c>
      <c r="K59" s="83">
        <v>0.6055555555555555</v>
      </c>
      <c r="L59" s="83">
        <v>0.9069444444444444</v>
      </c>
      <c r="M59" s="61" t="s">
        <v>214</v>
      </c>
      <c r="N59" s="61">
        <v>10</v>
      </c>
      <c r="P59" s="74">
        <v>7</v>
      </c>
      <c r="Q59" s="74">
        <v>6.5</v>
      </c>
      <c r="R59" s="74">
        <v>11.4</v>
      </c>
      <c r="S59" s="74">
        <v>12.2</v>
      </c>
      <c r="T59" s="61">
        <v>12.2</v>
      </c>
    </row>
    <row r="60" spans="1:19" ht="12.75">
      <c r="A60" s="61" t="s">
        <v>221</v>
      </c>
      <c r="B60" s="61" t="s">
        <v>842</v>
      </c>
      <c r="C60" s="62">
        <v>38123</v>
      </c>
      <c r="D60" s="83">
        <v>0.4618055555555556</v>
      </c>
      <c r="E60" s="84">
        <v>12</v>
      </c>
      <c r="F60" s="61" t="s">
        <v>314</v>
      </c>
      <c r="G60" s="61">
        <v>3</v>
      </c>
      <c r="H60" s="61" t="s">
        <v>396</v>
      </c>
      <c r="I60" s="61">
        <v>0.25</v>
      </c>
      <c r="J60" s="61">
        <v>1</v>
      </c>
      <c r="K60" s="83">
        <v>0.5909722222222222</v>
      </c>
      <c r="L60" s="83">
        <v>0.37847222222222227</v>
      </c>
      <c r="M60" s="61" t="s">
        <v>211</v>
      </c>
      <c r="N60" s="61">
        <v>5</v>
      </c>
      <c r="P60" s="74">
        <v>16</v>
      </c>
      <c r="Q60" s="74">
        <v>7</v>
      </c>
      <c r="R60" s="74">
        <v>8.8</v>
      </c>
      <c r="S60" s="74">
        <v>9</v>
      </c>
    </row>
    <row r="61" spans="1:22" ht="12.75">
      <c r="A61" s="61" t="s">
        <v>221</v>
      </c>
      <c r="B61" s="61" t="s">
        <v>842</v>
      </c>
      <c r="C61" s="62">
        <v>38158</v>
      </c>
      <c r="D61" s="83">
        <v>0.4861111111111111</v>
      </c>
      <c r="E61" s="84">
        <v>16</v>
      </c>
      <c r="F61" s="61" t="s">
        <v>58</v>
      </c>
      <c r="G61" s="61">
        <v>4</v>
      </c>
      <c r="H61" s="61" t="s">
        <v>280</v>
      </c>
      <c r="I61" s="61">
        <v>0.3</v>
      </c>
      <c r="J61" s="61">
        <v>1</v>
      </c>
      <c r="K61" s="83">
        <v>0.7118055555555555</v>
      </c>
      <c r="L61" s="83">
        <v>0.5284722222222222</v>
      </c>
      <c r="M61" s="61" t="s">
        <v>234</v>
      </c>
      <c r="N61" s="61">
        <v>5</v>
      </c>
      <c r="P61" s="74">
        <v>19.5</v>
      </c>
      <c r="Q61" s="74">
        <v>7</v>
      </c>
      <c r="R61" s="74">
        <v>8.2</v>
      </c>
      <c r="S61" s="74">
        <v>8.3</v>
      </c>
      <c r="V61" s="61" t="s">
        <v>869</v>
      </c>
    </row>
    <row r="62" spans="1:19" ht="12.75">
      <c r="A62" s="61" t="s">
        <v>221</v>
      </c>
      <c r="B62" s="61" t="s">
        <v>842</v>
      </c>
      <c r="C62" s="62">
        <v>38187</v>
      </c>
      <c r="D62" s="83">
        <v>0.4444444444444444</v>
      </c>
      <c r="E62" s="84">
        <v>21</v>
      </c>
      <c r="F62" s="61" t="s">
        <v>314</v>
      </c>
      <c r="G62" s="61">
        <v>2</v>
      </c>
      <c r="H62" s="61" t="s">
        <v>396</v>
      </c>
      <c r="I62" s="61">
        <v>0.1</v>
      </c>
      <c r="J62" s="61">
        <v>1</v>
      </c>
      <c r="K62" s="83">
        <v>0.19722222222222222</v>
      </c>
      <c r="L62" s="83">
        <v>0.5104166666666666</v>
      </c>
      <c r="M62" s="61" t="s">
        <v>225</v>
      </c>
      <c r="N62" s="61">
        <v>0</v>
      </c>
      <c r="P62" s="74">
        <v>23</v>
      </c>
      <c r="Q62" s="74">
        <v>7.5</v>
      </c>
      <c r="R62" s="74">
        <v>7.7</v>
      </c>
      <c r="S62" s="74">
        <v>8.2</v>
      </c>
    </row>
    <row r="63" spans="1:19" ht="12.75">
      <c r="A63" s="61" t="s">
        <v>221</v>
      </c>
      <c r="B63" s="61" t="s">
        <v>842</v>
      </c>
      <c r="C63" s="62">
        <v>38215</v>
      </c>
      <c r="D63" s="83">
        <v>0.46597222222222223</v>
      </c>
      <c r="E63" s="84">
        <v>23</v>
      </c>
      <c r="G63" s="61">
        <v>1</v>
      </c>
      <c r="H63" s="61" t="s">
        <v>819</v>
      </c>
      <c r="I63" s="61">
        <v>0.2</v>
      </c>
      <c r="J63" s="61">
        <v>1</v>
      </c>
      <c r="K63" s="83">
        <v>0.15625</v>
      </c>
      <c r="L63" s="83">
        <v>0.46527777777777773</v>
      </c>
      <c r="M63" s="61" t="s">
        <v>336</v>
      </c>
      <c r="N63" s="61">
        <v>5</v>
      </c>
      <c r="P63" s="74">
        <v>22</v>
      </c>
      <c r="Q63" s="74">
        <v>7</v>
      </c>
      <c r="R63" s="74">
        <v>8.2</v>
      </c>
      <c r="S63" s="74">
        <v>8.9</v>
      </c>
    </row>
    <row r="64" spans="1:19" ht="12.75">
      <c r="A64" s="61" t="s">
        <v>221</v>
      </c>
      <c r="B64" s="61" t="s">
        <v>842</v>
      </c>
      <c r="C64" s="62">
        <v>38250</v>
      </c>
      <c r="D64" s="83">
        <v>0.47222222222222227</v>
      </c>
      <c r="E64" s="84" t="s">
        <v>822</v>
      </c>
      <c r="G64" s="61">
        <v>3</v>
      </c>
      <c r="H64" s="61" t="s">
        <v>280</v>
      </c>
      <c r="I64" s="61">
        <v>0</v>
      </c>
      <c r="J64" s="61">
        <v>2</v>
      </c>
      <c r="K64" s="83">
        <v>0.31319444444444444</v>
      </c>
      <c r="L64" s="83">
        <v>0.6090277777777778</v>
      </c>
      <c r="M64" s="61" t="s">
        <v>225</v>
      </c>
      <c r="N64" s="61">
        <v>0</v>
      </c>
      <c r="P64" s="74">
        <v>17.5</v>
      </c>
      <c r="Q64" s="74">
        <v>7</v>
      </c>
      <c r="R64" s="74">
        <v>9.3</v>
      </c>
      <c r="S64" s="74">
        <v>8.8</v>
      </c>
    </row>
    <row r="65" spans="1:19" ht="12.75">
      <c r="A65" s="61" t="s">
        <v>221</v>
      </c>
      <c r="B65" s="61" t="s">
        <v>842</v>
      </c>
      <c r="C65" s="62">
        <v>38277</v>
      </c>
      <c r="D65" s="83">
        <v>0.6284722222222222</v>
      </c>
      <c r="E65" s="84">
        <v>14</v>
      </c>
      <c r="F65" s="61" t="s">
        <v>58</v>
      </c>
      <c r="G65" s="61">
        <v>5</v>
      </c>
      <c r="H65" s="61" t="s">
        <v>300</v>
      </c>
      <c r="I65" s="61">
        <v>0</v>
      </c>
      <c r="J65" s="61">
        <v>1</v>
      </c>
      <c r="K65" s="83">
        <v>0.6923611111111111</v>
      </c>
      <c r="L65" s="83">
        <v>0.44166666666666665</v>
      </c>
      <c r="M65" s="61" t="s">
        <v>211</v>
      </c>
      <c r="N65" s="61">
        <v>5</v>
      </c>
      <c r="P65" s="74">
        <v>13.8</v>
      </c>
      <c r="Q65" s="74">
        <v>7</v>
      </c>
      <c r="R65" s="74">
        <v>10.4</v>
      </c>
      <c r="S65" s="74">
        <v>10.4</v>
      </c>
    </row>
    <row r="66" spans="1:27" ht="12.75">
      <c r="A66" s="61" t="s">
        <v>870</v>
      </c>
      <c r="B66" s="61" t="s">
        <v>871</v>
      </c>
      <c r="C66" s="62">
        <v>38159</v>
      </c>
      <c r="D66" s="83">
        <v>0.7951388888888888</v>
      </c>
      <c r="E66" s="61">
        <v>22</v>
      </c>
      <c r="F66" s="61" t="s">
        <v>353</v>
      </c>
      <c r="G66" s="64" t="s">
        <v>872</v>
      </c>
      <c r="H66" s="61" t="s">
        <v>285</v>
      </c>
      <c r="I66" s="61" t="s">
        <v>212</v>
      </c>
      <c r="J66" s="61">
        <v>2</v>
      </c>
      <c r="N66" s="61">
        <v>0.5</v>
      </c>
      <c r="O66" s="61"/>
      <c r="P66" s="61">
        <v>21</v>
      </c>
      <c r="Q66" s="61">
        <v>7.25</v>
      </c>
      <c r="R66" s="61">
        <v>6.2</v>
      </c>
      <c r="S66" s="61">
        <v>6.6</v>
      </c>
      <c r="T66" s="61">
        <v>6.9</v>
      </c>
      <c r="U66" s="74">
        <f>AVERAGE(S66:T66)</f>
        <v>6.75</v>
      </c>
      <c r="Z66" s="61" t="s">
        <v>873</v>
      </c>
      <c r="AA66" s="61" t="s">
        <v>874</v>
      </c>
    </row>
    <row r="67" spans="1:27" ht="12.75">
      <c r="A67" s="61" t="s">
        <v>870</v>
      </c>
      <c r="B67" s="61" t="s">
        <v>871</v>
      </c>
      <c r="C67" s="62">
        <v>38215</v>
      </c>
      <c r="D67" s="87">
        <v>0.6597222222222222</v>
      </c>
      <c r="E67" s="61">
        <v>23</v>
      </c>
      <c r="F67" s="61" t="s">
        <v>284</v>
      </c>
      <c r="G67" s="61" t="s">
        <v>875</v>
      </c>
      <c r="H67" s="61" t="s">
        <v>300</v>
      </c>
      <c r="I67" s="61" t="s">
        <v>876</v>
      </c>
      <c r="J67" s="61" t="s">
        <v>877</v>
      </c>
      <c r="N67" s="61" t="s">
        <v>878</v>
      </c>
      <c r="O67" s="61"/>
      <c r="P67" s="61">
        <v>20.5</v>
      </c>
      <c r="Q67" s="61">
        <v>6.75</v>
      </c>
      <c r="R67" s="61">
        <v>7.4</v>
      </c>
      <c r="S67" s="61">
        <v>9</v>
      </c>
      <c r="T67" s="61">
        <v>7.9</v>
      </c>
      <c r="U67" s="74">
        <f>AVERAGE(R67,T67)</f>
        <v>7.65</v>
      </c>
      <c r="Z67" s="61" t="s">
        <v>879</v>
      </c>
      <c r="AA67" s="61" t="s">
        <v>880</v>
      </c>
    </row>
    <row r="68" spans="1:27" ht="12.75">
      <c r="A68" s="61" t="s">
        <v>870</v>
      </c>
      <c r="B68" s="61" t="s">
        <v>881</v>
      </c>
      <c r="C68" s="62">
        <v>38252</v>
      </c>
      <c r="D68" s="83">
        <v>0.6736111111111112</v>
      </c>
      <c r="E68" s="61">
        <v>22.5</v>
      </c>
      <c r="F68" s="61" t="s">
        <v>353</v>
      </c>
      <c r="G68" s="61" t="s">
        <v>882</v>
      </c>
      <c r="H68" s="61" t="s">
        <v>280</v>
      </c>
      <c r="I68" s="61" t="s">
        <v>212</v>
      </c>
      <c r="J68" s="61" t="s">
        <v>883</v>
      </c>
      <c r="N68" s="61" t="s">
        <v>884</v>
      </c>
      <c r="O68" s="61"/>
      <c r="P68" s="61">
        <v>17</v>
      </c>
      <c r="Q68" s="61">
        <v>7</v>
      </c>
      <c r="R68" s="61">
        <v>8</v>
      </c>
      <c r="S68" s="61">
        <v>8.2</v>
      </c>
      <c r="T68" s="61">
        <v>8.1</v>
      </c>
      <c r="U68" s="74">
        <f>AVERAGE(R68:T68)</f>
        <v>8.1</v>
      </c>
      <c r="Z68" s="61" t="s">
        <v>297</v>
      </c>
      <c r="AA68" s="61" t="s">
        <v>885</v>
      </c>
    </row>
    <row r="69" spans="1:27" ht="12.75">
      <c r="A69" s="61" t="s">
        <v>870</v>
      </c>
      <c r="B69" s="61" t="s">
        <v>871</v>
      </c>
      <c r="C69" s="62">
        <v>38278</v>
      </c>
      <c r="D69" s="83">
        <v>0.6979166666666666</v>
      </c>
      <c r="E69" s="61">
        <v>13.5</v>
      </c>
      <c r="F69" s="61" t="s">
        <v>886</v>
      </c>
      <c r="G69" s="61" t="s">
        <v>886</v>
      </c>
      <c r="H69" s="61" t="s">
        <v>285</v>
      </c>
      <c r="I69" s="61" t="s">
        <v>212</v>
      </c>
      <c r="J69" s="61">
        <v>5</v>
      </c>
      <c r="N69" s="61">
        <v>4</v>
      </c>
      <c r="O69" s="61"/>
      <c r="P69" s="61">
        <v>12.5</v>
      </c>
      <c r="Q69" s="61">
        <v>6.75</v>
      </c>
      <c r="R69" s="61">
        <v>10</v>
      </c>
      <c r="S69" s="61">
        <v>9.8</v>
      </c>
      <c r="U69" s="74">
        <f aca="true" t="shared" si="0" ref="U69:U78">AVERAGE(R69:S69)</f>
        <v>9.9</v>
      </c>
      <c r="AA69" s="61" t="s">
        <v>887</v>
      </c>
    </row>
    <row r="70" spans="1:26" ht="12.75">
      <c r="A70" s="61" t="s">
        <v>888</v>
      </c>
      <c r="B70" s="61" t="s">
        <v>889</v>
      </c>
      <c r="C70" s="62">
        <v>38095</v>
      </c>
      <c r="D70" s="83">
        <v>0.5819444444444445</v>
      </c>
      <c r="E70" s="61">
        <v>19.5</v>
      </c>
      <c r="F70" s="61" t="s">
        <v>890</v>
      </c>
      <c r="G70" s="64" t="s">
        <v>860</v>
      </c>
      <c r="H70" s="61" t="s">
        <v>280</v>
      </c>
      <c r="I70" s="61" t="s">
        <v>212</v>
      </c>
      <c r="J70" s="61" t="s">
        <v>547</v>
      </c>
      <c r="N70" s="61">
        <v>2.5</v>
      </c>
      <c r="O70" s="61"/>
      <c r="P70" s="61">
        <v>7</v>
      </c>
      <c r="Q70" s="61">
        <v>6.8</v>
      </c>
      <c r="R70" s="61">
        <v>11.5</v>
      </c>
      <c r="S70" s="61">
        <v>11.6</v>
      </c>
      <c r="U70" s="74">
        <f t="shared" si="0"/>
        <v>11.55</v>
      </c>
      <c r="Z70" s="61" t="s">
        <v>891</v>
      </c>
    </row>
    <row r="71" spans="1:26" ht="12.75">
      <c r="A71" s="61" t="s">
        <v>888</v>
      </c>
      <c r="B71" s="61" t="s">
        <v>889</v>
      </c>
      <c r="C71" s="62">
        <v>38131</v>
      </c>
      <c r="D71" s="83">
        <v>0.7083333333333334</v>
      </c>
      <c r="E71" s="61">
        <v>17</v>
      </c>
      <c r="F71" s="61" t="s">
        <v>890</v>
      </c>
      <c r="G71" s="61" t="s">
        <v>892</v>
      </c>
      <c r="H71" s="61" t="s">
        <v>893</v>
      </c>
      <c r="I71" s="61" t="s">
        <v>894</v>
      </c>
      <c r="J71" s="61" t="s">
        <v>895</v>
      </c>
      <c r="N71" s="61">
        <v>7.5</v>
      </c>
      <c r="O71" s="61"/>
      <c r="P71" s="61">
        <v>12</v>
      </c>
      <c r="Q71" s="61">
        <v>6.7</v>
      </c>
      <c r="R71" s="61">
        <v>8.6</v>
      </c>
      <c r="S71" s="61">
        <v>8.4</v>
      </c>
      <c r="U71" s="74">
        <f t="shared" si="0"/>
        <v>8.5</v>
      </c>
      <c r="W71" s="61" t="s">
        <v>896</v>
      </c>
      <c r="X71" s="61" t="s">
        <v>897</v>
      </c>
      <c r="Y71" s="61" t="s">
        <v>898</v>
      </c>
      <c r="Z71" s="61" t="s">
        <v>899</v>
      </c>
    </row>
    <row r="72" spans="1:21" ht="12.75">
      <c r="A72" s="61" t="s">
        <v>888</v>
      </c>
      <c r="B72" s="61" t="s">
        <v>889</v>
      </c>
      <c r="C72" s="62">
        <v>38159</v>
      </c>
      <c r="D72" s="83">
        <v>0.6875</v>
      </c>
      <c r="E72" s="61">
        <v>23.5</v>
      </c>
      <c r="F72" s="61" t="s">
        <v>890</v>
      </c>
      <c r="G72" s="61" t="s">
        <v>892</v>
      </c>
      <c r="O72" s="61"/>
      <c r="P72" s="61">
        <v>21.5</v>
      </c>
      <c r="Q72" s="61">
        <v>6.8</v>
      </c>
      <c r="R72" s="61">
        <v>10</v>
      </c>
      <c r="S72" s="61">
        <v>10</v>
      </c>
      <c r="U72" s="74">
        <f t="shared" si="0"/>
        <v>10</v>
      </c>
    </row>
    <row r="73" spans="1:26" ht="12.75">
      <c r="A73" s="61" t="s">
        <v>888</v>
      </c>
      <c r="B73" s="61" t="s">
        <v>889</v>
      </c>
      <c r="C73" s="62">
        <v>38187</v>
      </c>
      <c r="D73" s="83">
        <v>0.8125</v>
      </c>
      <c r="E73" s="61">
        <v>21.5</v>
      </c>
      <c r="F73" s="61" t="s">
        <v>353</v>
      </c>
      <c r="G73" s="61">
        <v>0</v>
      </c>
      <c r="H73" s="61" t="s">
        <v>900</v>
      </c>
      <c r="I73" s="61" t="s">
        <v>894</v>
      </c>
      <c r="J73" s="61" t="s">
        <v>901</v>
      </c>
      <c r="O73" s="61"/>
      <c r="P73" s="61">
        <v>22.5</v>
      </c>
      <c r="Q73" s="61">
        <v>6.8</v>
      </c>
      <c r="R73" s="61">
        <v>7.2</v>
      </c>
      <c r="S73" s="61">
        <v>7.2</v>
      </c>
      <c r="U73" s="74">
        <f t="shared" si="0"/>
        <v>7.2</v>
      </c>
      <c r="Z73" s="61" t="s">
        <v>286</v>
      </c>
    </row>
    <row r="74" spans="1:22" ht="12.75">
      <c r="A74" s="61" t="s">
        <v>888</v>
      </c>
      <c r="B74" s="61" t="s">
        <v>889</v>
      </c>
      <c r="C74" s="62">
        <v>38187</v>
      </c>
      <c r="D74" s="83">
        <v>0.8125</v>
      </c>
      <c r="E74" s="61">
        <v>21.5</v>
      </c>
      <c r="O74" s="61"/>
      <c r="P74" s="61">
        <v>22.55</v>
      </c>
      <c r="Q74" s="61">
        <v>7</v>
      </c>
      <c r="R74" s="61">
        <v>7.44</v>
      </c>
      <c r="S74" s="61">
        <v>7.27</v>
      </c>
      <c r="U74" s="74">
        <f t="shared" si="0"/>
        <v>7.355</v>
      </c>
      <c r="V74" s="61" t="s">
        <v>902</v>
      </c>
    </row>
    <row r="75" spans="1:26" ht="12.75">
      <c r="A75" s="61" t="s">
        <v>888</v>
      </c>
      <c r="B75" s="61" t="s">
        <v>889</v>
      </c>
      <c r="C75" s="62">
        <v>38215</v>
      </c>
      <c r="D75" s="83">
        <v>0.7638888888888888</v>
      </c>
      <c r="E75" s="61">
        <v>18.5</v>
      </c>
      <c r="G75" s="61">
        <v>0</v>
      </c>
      <c r="H75" s="61" t="s">
        <v>300</v>
      </c>
      <c r="I75" s="61" t="s">
        <v>903</v>
      </c>
      <c r="J75" s="61">
        <v>4</v>
      </c>
      <c r="N75" s="61">
        <v>5</v>
      </c>
      <c r="O75" s="61"/>
      <c r="P75" s="61">
        <v>22.5</v>
      </c>
      <c r="Q75" s="61">
        <v>6.8</v>
      </c>
      <c r="R75" s="61">
        <v>7</v>
      </c>
      <c r="S75" s="61">
        <v>7</v>
      </c>
      <c r="U75" s="74">
        <f t="shared" si="0"/>
        <v>7</v>
      </c>
      <c r="Z75" s="61" t="s">
        <v>286</v>
      </c>
    </row>
    <row r="76" spans="1:22" ht="12.75">
      <c r="A76" s="61" t="s">
        <v>888</v>
      </c>
      <c r="B76" s="61" t="s">
        <v>889</v>
      </c>
      <c r="C76" s="62">
        <v>38215</v>
      </c>
      <c r="D76" s="83">
        <v>0.7638888888888888</v>
      </c>
      <c r="E76" s="61"/>
      <c r="O76" s="61"/>
      <c r="P76" s="61">
        <v>23.33</v>
      </c>
      <c r="Q76" s="61">
        <v>6.65</v>
      </c>
      <c r="R76" s="61">
        <v>7.63</v>
      </c>
      <c r="S76" s="61"/>
      <c r="U76" s="74">
        <f t="shared" si="0"/>
        <v>7.63</v>
      </c>
      <c r="V76" s="61" t="s">
        <v>902</v>
      </c>
    </row>
    <row r="77" spans="1:26" ht="12.75">
      <c r="A77" s="61" t="s">
        <v>888</v>
      </c>
      <c r="B77" s="61" t="s">
        <v>889</v>
      </c>
      <c r="C77" s="62">
        <v>38250</v>
      </c>
      <c r="D77" s="83">
        <v>0.7083333333333334</v>
      </c>
      <c r="E77" s="61">
        <v>20.5</v>
      </c>
      <c r="F77" s="61" t="s">
        <v>378</v>
      </c>
      <c r="G77" s="61" t="s">
        <v>892</v>
      </c>
      <c r="H77" s="61" t="s">
        <v>904</v>
      </c>
      <c r="I77" s="61" t="s">
        <v>212</v>
      </c>
      <c r="J77" s="61">
        <v>2</v>
      </c>
      <c r="N77" s="61">
        <v>2.5</v>
      </c>
      <c r="O77" s="61"/>
      <c r="P77" s="61">
        <v>18</v>
      </c>
      <c r="Q77" s="61">
        <v>6.9</v>
      </c>
      <c r="R77" s="61">
        <v>8.4</v>
      </c>
      <c r="S77" s="61">
        <v>8.5</v>
      </c>
      <c r="U77" s="74">
        <f t="shared" si="0"/>
        <v>8.45</v>
      </c>
      <c r="Z77" s="61" t="s">
        <v>905</v>
      </c>
    </row>
    <row r="78" spans="1:26" ht="12.75">
      <c r="A78" s="61" t="s">
        <v>888</v>
      </c>
      <c r="B78" s="61" t="s">
        <v>889</v>
      </c>
      <c r="C78" s="62">
        <v>38278</v>
      </c>
      <c r="D78" s="83">
        <v>0.7527777777777778</v>
      </c>
      <c r="E78" s="61">
        <v>8.5</v>
      </c>
      <c r="F78" s="61" t="s">
        <v>378</v>
      </c>
      <c r="G78" s="61" t="s">
        <v>906</v>
      </c>
      <c r="H78" s="61" t="s">
        <v>280</v>
      </c>
      <c r="I78" s="61">
        <v>0</v>
      </c>
      <c r="J78" s="61">
        <v>2</v>
      </c>
      <c r="N78" s="61">
        <v>2.5</v>
      </c>
      <c r="O78" s="61"/>
      <c r="P78" s="61">
        <v>12.5</v>
      </c>
      <c r="Q78" s="61">
        <v>6.8</v>
      </c>
      <c r="R78" s="61">
        <v>10</v>
      </c>
      <c r="S78" s="61">
        <v>9.8</v>
      </c>
      <c r="U78" s="74">
        <f t="shared" si="0"/>
        <v>9.9</v>
      </c>
      <c r="Z78" s="61" t="s">
        <v>907</v>
      </c>
    </row>
    <row r="79" spans="1:22" ht="12.75">
      <c r="A79" s="61" t="s">
        <v>908</v>
      </c>
      <c r="B79" s="61" t="s">
        <v>909</v>
      </c>
      <c r="C79" s="62">
        <v>38099</v>
      </c>
      <c r="D79" s="83">
        <v>0.3888888888888889</v>
      </c>
      <c r="E79" s="84" t="s">
        <v>910</v>
      </c>
      <c r="G79" s="61">
        <v>0</v>
      </c>
      <c r="H79" s="61" t="s">
        <v>300</v>
      </c>
      <c r="I79" s="76">
        <v>0.08</v>
      </c>
      <c r="J79" s="61">
        <v>1</v>
      </c>
      <c r="K79" s="83"/>
      <c r="M79" s="61" t="s">
        <v>234</v>
      </c>
      <c r="O79" s="74">
        <v>1.05</v>
      </c>
      <c r="P79" s="74">
        <v>16</v>
      </c>
      <c r="Q79" s="74">
        <v>6.7</v>
      </c>
      <c r="R79" s="74">
        <v>8.9</v>
      </c>
      <c r="S79" s="74">
        <v>8.4</v>
      </c>
      <c r="T79" s="61">
        <v>9</v>
      </c>
      <c r="V79" s="61" t="s">
        <v>911</v>
      </c>
    </row>
    <row r="80" spans="1:19" ht="12.75">
      <c r="A80" s="61" t="s">
        <v>908</v>
      </c>
      <c r="B80" s="61" t="s">
        <v>909</v>
      </c>
      <c r="C80" s="62">
        <v>38156</v>
      </c>
      <c r="D80" s="83">
        <v>0.4375</v>
      </c>
      <c r="E80" s="84">
        <v>22</v>
      </c>
      <c r="F80" s="61" t="s">
        <v>284</v>
      </c>
      <c r="G80" s="61">
        <v>5</v>
      </c>
      <c r="H80" s="61" t="s">
        <v>819</v>
      </c>
      <c r="I80" s="61">
        <v>0</v>
      </c>
      <c r="J80" s="61">
        <v>7</v>
      </c>
      <c r="M80" s="61" t="s">
        <v>211</v>
      </c>
      <c r="O80" s="74">
        <v>0.9</v>
      </c>
      <c r="P80" s="74">
        <v>21</v>
      </c>
      <c r="Q80" s="74">
        <v>7.5</v>
      </c>
      <c r="R80" s="74">
        <v>9</v>
      </c>
      <c r="S80" s="74">
        <v>8.9</v>
      </c>
    </row>
    <row r="81" spans="1:19" ht="12.75">
      <c r="A81" s="61" t="s">
        <v>908</v>
      </c>
      <c r="B81" s="61" t="s">
        <v>909</v>
      </c>
      <c r="C81" s="62">
        <v>38186</v>
      </c>
      <c r="D81" s="83">
        <v>0.3854166666666667</v>
      </c>
      <c r="E81" s="84" t="s">
        <v>912</v>
      </c>
      <c r="F81" s="61" t="s">
        <v>378</v>
      </c>
      <c r="G81" s="61">
        <v>2</v>
      </c>
      <c r="H81" s="61" t="s">
        <v>819</v>
      </c>
      <c r="I81" s="61">
        <v>0</v>
      </c>
      <c r="J81" s="61">
        <v>1</v>
      </c>
      <c r="K81" s="83">
        <v>0.5944444444444444</v>
      </c>
      <c r="L81" s="83">
        <v>0.34027777777777773</v>
      </c>
      <c r="M81" s="61" t="s">
        <v>234</v>
      </c>
      <c r="O81" s="74">
        <v>1.05</v>
      </c>
      <c r="P81" s="74">
        <v>21.1</v>
      </c>
      <c r="Q81" s="74">
        <v>7.1</v>
      </c>
      <c r="R81" s="74">
        <v>8.5</v>
      </c>
      <c r="S81" s="74">
        <v>8.6</v>
      </c>
    </row>
    <row r="82" spans="1:20" ht="12.75">
      <c r="A82" s="61" t="s">
        <v>908</v>
      </c>
      <c r="B82" s="61" t="s">
        <v>909</v>
      </c>
      <c r="C82" s="62">
        <v>38212</v>
      </c>
      <c r="D82" s="83">
        <v>0.3819444444444444</v>
      </c>
      <c r="E82" s="84">
        <v>20</v>
      </c>
      <c r="F82" s="61" t="s">
        <v>279</v>
      </c>
      <c r="G82" s="61">
        <v>5</v>
      </c>
      <c r="H82" s="61" t="s">
        <v>819</v>
      </c>
      <c r="I82" s="61">
        <v>0.75</v>
      </c>
      <c r="J82" s="61">
        <v>1</v>
      </c>
      <c r="K82" s="83">
        <v>0.49444444444444446</v>
      </c>
      <c r="L82" s="83">
        <v>0.7388888888888889</v>
      </c>
      <c r="M82" s="61" t="s">
        <v>218</v>
      </c>
      <c r="O82" s="74">
        <v>1.3</v>
      </c>
      <c r="P82" s="74">
        <v>22</v>
      </c>
      <c r="Q82" s="74">
        <v>7.4</v>
      </c>
      <c r="R82" s="74">
        <v>7.6</v>
      </c>
      <c r="S82" s="74">
        <v>8.4</v>
      </c>
      <c r="T82" s="61">
        <v>7.5</v>
      </c>
    </row>
    <row r="83" spans="1:19" ht="12.75">
      <c r="A83" s="61" t="s">
        <v>908</v>
      </c>
      <c r="B83" s="61" t="s">
        <v>909</v>
      </c>
      <c r="C83" s="62">
        <v>38248</v>
      </c>
      <c r="D83" s="83">
        <v>0.4902777777777778</v>
      </c>
      <c r="E83" s="84" t="s">
        <v>848</v>
      </c>
      <c r="F83" s="61" t="s">
        <v>314</v>
      </c>
      <c r="G83" s="61">
        <v>15</v>
      </c>
      <c r="H83" s="61" t="s">
        <v>300</v>
      </c>
      <c r="I83" s="61">
        <v>0.75</v>
      </c>
      <c r="J83" s="61">
        <v>1</v>
      </c>
      <c r="K83" s="83">
        <v>0.6958333333333333</v>
      </c>
      <c r="L83" s="83">
        <v>0.4270833333333333</v>
      </c>
      <c r="M83" s="61" t="s">
        <v>227</v>
      </c>
      <c r="O83" s="74">
        <v>1</v>
      </c>
      <c r="P83" s="74">
        <v>16.5</v>
      </c>
      <c r="Q83" s="74">
        <v>7</v>
      </c>
      <c r="R83" s="74">
        <v>8.8</v>
      </c>
      <c r="S83" s="74">
        <v>8.9</v>
      </c>
    </row>
    <row r="84" spans="1:20" ht="12.75">
      <c r="A84" s="61" t="s">
        <v>908</v>
      </c>
      <c r="B84" s="61" t="s">
        <v>909</v>
      </c>
      <c r="C84" s="62">
        <v>38276</v>
      </c>
      <c r="D84" s="83">
        <v>0.548611111111111</v>
      </c>
      <c r="E84" s="84">
        <v>12</v>
      </c>
      <c r="F84" s="61" t="s">
        <v>284</v>
      </c>
      <c r="G84" s="61">
        <v>10</v>
      </c>
      <c r="H84" s="61" t="s">
        <v>280</v>
      </c>
      <c r="I84" s="61">
        <v>0.05</v>
      </c>
      <c r="J84" s="61">
        <v>1</v>
      </c>
      <c r="K84" s="83">
        <v>0.6381944444444444</v>
      </c>
      <c r="L84" s="83">
        <v>0.36944444444444446</v>
      </c>
      <c r="M84" s="61" t="s">
        <v>211</v>
      </c>
      <c r="O84" s="74">
        <v>1.7</v>
      </c>
      <c r="P84" s="74">
        <v>12.9</v>
      </c>
      <c r="Q84" s="74">
        <v>7.1</v>
      </c>
      <c r="R84" s="74">
        <v>9.2</v>
      </c>
      <c r="S84" s="74">
        <v>10</v>
      </c>
      <c r="T84" s="74">
        <v>10</v>
      </c>
    </row>
    <row r="85" spans="1:4" ht="12.75">
      <c r="A85" s="61" t="s">
        <v>908</v>
      </c>
      <c r="B85" s="61" t="s">
        <v>909</v>
      </c>
      <c r="C85" s="62"/>
      <c r="D85" s="83"/>
    </row>
    <row r="86" spans="1:19" ht="12.75">
      <c r="A86" s="61" t="s">
        <v>913</v>
      </c>
      <c r="B86" s="61" t="s">
        <v>914</v>
      </c>
      <c r="C86" s="62">
        <v>38095</v>
      </c>
      <c r="D86" s="83">
        <v>0.4305555555555556</v>
      </c>
      <c r="E86" s="84" t="s">
        <v>915</v>
      </c>
      <c r="F86" s="61" t="s">
        <v>279</v>
      </c>
      <c r="G86" s="61">
        <v>15</v>
      </c>
      <c r="H86" s="61" t="s">
        <v>280</v>
      </c>
      <c r="I86" s="61">
        <v>0</v>
      </c>
      <c r="J86" s="61">
        <v>4</v>
      </c>
      <c r="N86" s="61">
        <v>5</v>
      </c>
      <c r="P86" s="74">
        <v>6.3</v>
      </c>
      <c r="Q86" s="74">
        <v>6.5</v>
      </c>
      <c r="R86" s="74">
        <v>12.2</v>
      </c>
      <c r="S86" s="74">
        <v>12.4</v>
      </c>
    </row>
    <row r="87" spans="1:19" ht="12.75">
      <c r="A87" s="61" t="s">
        <v>913</v>
      </c>
      <c r="B87" s="61" t="s">
        <v>914</v>
      </c>
      <c r="C87" s="62">
        <v>38157</v>
      </c>
      <c r="D87" s="83">
        <v>0.3597222222222222</v>
      </c>
      <c r="E87" s="84" t="s">
        <v>916</v>
      </c>
      <c r="F87" s="61" t="s">
        <v>116</v>
      </c>
      <c r="G87" s="61">
        <v>5</v>
      </c>
      <c r="H87" s="61" t="s">
        <v>300</v>
      </c>
      <c r="I87" s="61">
        <v>0.1</v>
      </c>
      <c r="J87" s="61">
        <v>1</v>
      </c>
      <c r="N87" s="61">
        <v>2.5</v>
      </c>
      <c r="P87" s="74">
        <v>20</v>
      </c>
      <c r="Q87" s="74">
        <v>6.8</v>
      </c>
      <c r="R87" s="74">
        <v>9</v>
      </c>
      <c r="S87" s="74">
        <v>8.8</v>
      </c>
    </row>
    <row r="88" spans="1:19" ht="12.75">
      <c r="A88" s="61" t="s">
        <v>913</v>
      </c>
      <c r="B88" s="61" t="s">
        <v>914</v>
      </c>
      <c r="C88" s="62">
        <v>38186</v>
      </c>
      <c r="D88" s="83">
        <v>0.6493055555555556</v>
      </c>
      <c r="E88" s="84">
        <v>25</v>
      </c>
      <c r="F88" s="61" t="s">
        <v>58</v>
      </c>
      <c r="G88" s="61">
        <v>5</v>
      </c>
      <c r="H88" s="61" t="s">
        <v>819</v>
      </c>
      <c r="I88" s="61">
        <v>0</v>
      </c>
      <c r="J88" s="61">
        <v>2</v>
      </c>
      <c r="N88" s="61">
        <v>2.5</v>
      </c>
      <c r="P88" s="74">
        <v>22.9</v>
      </c>
      <c r="Q88" s="74">
        <v>6.8</v>
      </c>
      <c r="R88" s="74">
        <v>8.3</v>
      </c>
      <c r="S88" s="74">
        <v>8</v>
      </c>
    </row>
    <row r="89" spans="1:19" ht="12.75">
      <c r="A89" s="61" t="s">
        <v>913</v>
      </c>
      <c r="B89" s="61" t="s">
        <v>914</v>
      </c>
      <c r="C89" s="62">
        <v>38213</v>
      </c>
      <c r="D89" s="83">
        <v>0.71875</v>
      </c>
      <c r="E89" s="84" t="s">
        <v>917</v>
      </c>
      <c r="F89" s="61" t="s">
        <v>314</v>
      </c>
      <c r="G89" s="61">
        <v>5</v>
      </c>
      <c r="H89" s="61" t="s">
        <v>280</v>
      </c>
      <c r="I89" s="61">
        <v>0.1</v>
      </c>
      <c r="J89" s="61">
        <v>1</v>
      </c>
      <c r="N89" s="61">
        <v>10</v>
      </c>
      <c r="P89" s="74">
        <v>21.5</v>
      </c>
      <c r="Q89" s="74">
        <v>6.5</v>
      </c>
      <c r="R89" s="74">
        <v>8.3</v>
      </c>
      <c r="S89" s="74">
        <v>8.6</v>
      </c>
    </row>
    <row r="90" spans="1:19" ht="12.75">
      <c r="A90" s="61" t="s">
        <v>913</v>
      </c>
      <c r="B90" s="61" t="s">
        <v>914</v>
      </c>
      <c r="C90" s="62">
        <v>38248</v>
      </c>
      <c r="D90" s="83">
        <v>0.6458333333333334</v>
      </c>
      <c r="E90" s="84" t="s">
        <v>918</v>
      </c>
      <c r="F90" s="61" t="s">
        <v>378</v>
      </c>
      <c r="G90" s="61">
        <v>8</v>
      </c>
      <c r="H90" s="61" t="s">
        <v>828</v>
      </c>
      <c r="I90" s="61">
        <v>1</v>
      </c>
      <c r="J90" s="61">
        <v>1</v>
      </c>
      <c r="N90" s="61">
        <v>2.5</v>
      </c>
      <c r="P90" s="74">
        <v>18.7</v>
      </c>
      <c r="Q90" s="74">
        <v>6.75</v>
      </c>
      <c r="R90" s="74">
        <v>8.8</v>
      </c>
      <c r="S90" s="74">
        <v>8.8</v>
      </c>
    </row>
    <row r="91" spans="1:19" ht="12.75">
      <c r="A91" s="61" t="s">
        <v>913</v>
      </c>
      <c r="B91" s="61" t="s">
        <v>914</v>
      </c>
      <c r="C91" s="62">
        <v>38277</v>
      </c>
      <c r="D91" s="83">
        <v>0.6041666666666666</v>
      </c>
      <c r="E91" s="84">
        <v>16</v>
      </c>
      <c r="F91" s="61" t="s">
        <v>314</v>
      </c>
      <c r="G91" s="61">
        <v>15</v>
      </c>
      <c r="H91" s="61" t="s">
        <v>819</v>
      </c>
      <c r="I91" s="61">
        <v>0</v>
      </c>
      <c r="J91" s="61">
        <v>1</v>
      </c>
      <c r="K91" s="83"/>
      <c r="L91" s="83"/>
      <c r="N91" s="61">
        <v>7.5</v>
      </c>
      <c r="P91" s="74">
        <v>13.1</v>
      </c>
      <c r="Q91" s="74">
        <v>6.8</v>
      </c>
      <c r="R91" s="74">
        <v>10.4</v>
      </c>
      <c r="S91" s="74">
        <v>10.2</v>
      </c>
    </row>
    <row r="92" spans="1:4" ht="12.75">
      <c r="A92" s="61" t="s">
        <v>913</v>
      </c>
      <c r="B92" s="61" t="s">
        <v>914</v>
      </c>
      <c r="C92" s="62"/>
      <c r="D92" s="83"/>
    </row>
    <row r="93" spans="1:27" ht="12.75">
      <c r="A93" s="61" t="s">
        <v>919</v>
      </c>
      <c r="B93" s="61" t="s">
        <v>361</v>
      </c>
      <c r="C93" s="62">
        <v>38094</v>
      </c>
      <c r="D93" s="83">
        <v>0.3958333333333333</v>
      </c>
      <c r="E93" s="61">
        <v>12</v>
      </c>
      <c r="G93" s="61" t="s">
        <v>212</v>
      </c>
      <c r="H93" s="61" t="s">
        <v>285</v>
      </c>
      <c r="I93" s="61" t="s">
        <v>920</v>
      </c>
      <c r="N93" s="61">
        <v>5</v>
      </c>
      <c r="O93" s="61"/>
      <c r="P93" s="61">
        <v>5</v>
      </c>
      <c r="Q93" s="61">
        <v>6</v>
      </c>
      <c r="R93" s="61">
        <v>14.2</v>
      </c>
      <c r="S93" s="61">
        <v>14.4</v>
      </c>
      <c r="U93" s="61">
        <v>14.3</v>
      </c>
      <c r="Z93" s="61" t="s">
        <v>286</v>
      </c>
      <c r="AA93" s="61" t="s">
        <v>921</v>
      </c>
    </row>
    <row r="94" spans="1:27" ht="12.75">
      <c r="A94" s="61" t="s">
        <v>919</v>
      </c>
      <c r="B94" s="61" t="s">
        <v>361</v>
      </c>
      <c r="C94" s="62">
        <v>38156</v>
      </c>
      <c r="D94" s="83">
        <v>0.4444444444444444</v>
      </c>
      <c r="E94" s="61">
        <v>24</v>
      </c>
      <c r="F94" s="61" t="s">
        <v>279</v>
      </c>
      <c r="G94" s="61">
        <v>3</v>
      </c>
      <c r="H94" s="61" t="s">
        <v>285</v>
      </c>
      <c r="I94" s="61" t="s">
        <v>212</v>
      </c>
      <c r="J94" s="61">
        <v>5</v>
      </c>
      <c r="N94" s="61">
        <v>0</v>
      </c>
      <c r="O94" s="61"/>
      <c r="P94" s="61">
        <v>23</v>
      </c>
      <c r="Q94" s="61">
        <v>6.5</v>
      </c>
      <c r="R94" s="61">
        <v>8</v>
      </c>
      <c r="S94" s="61">
        <v>8.2</v>
      </c>
      <c r="U94" s="61">
        <v>8.1</v>
      </c>
      <c r="Z94" s="61" t="s">
        <v>297</v>
      </c>
      <c r="AA94" s="61" t="s">
        <v>922</v>
      </c>
    </row>
    <row r="95" spans="1:27" ht="12.75">
      <c r="A95" s="61" t="s">
        <v>919</v>
      </c>
      <c r="B95" s="61" t="s">
        <v>361</v>
      </c>
      <c r="C95" s="62">
        <v>38184</v>
      </c>
      <c r="D95" s="83">
        <v>0.5</v>
      </c>
      <c r="E95" s="61">
        <v>25</v>
      </c>
      <c r="F95" s="61" t="s">
        <v>284</v>
      </c>
      <c r="G95" s="61" t="s">
        <v>923</v>
      </c>
      <c r="H95" s="61" t="s">
        <v>285</v>
      </c>
      <c r="I95" s="61" t="s">
        <v>229</v>
      </c>
      <c r="J95" s="61">
        <v>1</v>
      </c>
      <c r="N95" s="61">
        <v>0</v>
      </c>
      <c r="O95" s="61"/>
      <c r="P95" s="61">
        <v>22</v>
      </c>
      <c r="Q95" s="61">
        <v>6.5</v>
      </c>
      <c r="R95" s="61">
        <v>8.6</v>
      </c>
      <c r="S95" s="61">
        <v>8.4</v>
      </c>
      <c r="U95" s="61">
        <v>8.5</v>
      </c>
      <c r="Z95" s="61" t="s">
        <v>297</v>
      </c>
      <c r="AA95" s="61" t="s">
        <v>924</v>
      </c>
    </row>
    <row r="96" spans="1:27" ht="12.75">
      <c r="A96" s="61" t="s">
        <v>919</v>
      </c>
      <c r="B96" s="61" t="s">
        <v>361</v>
      </c>
      <c r="C96" s="62">
        <v>38214</v>
      </c>
      <c r="D96" s="83">
        <v>0.3611111111111111</v>
      </c>
      <c r="E96" s="61">
        <v>18</v>
      </c>
      <c r="F96" s="61" t="s">
        <v>314</v>
      </c>
      <c r="G96" s="61" t="s">
        <v>925</v>
      </c>
      <c r="H96" s="61" t="s">
        <v>285</v>
      </c>
      <c r="I96" s="61" t="s">
        <v>229</v>
      </c>
      <c r="J96" s="61">
        <v>7</v>
      </c>
      <c r="N96" s="61">
        <v>0</v>
      </c>
      <c r="O96" s="61"/>
      <c r="P96" s="61">
        <v>21</v>
      </c>
      <c r="Q96" s="61">
        <v>6.5</v>
      </c>
      <c r="R96" s="61">
        <v>8.2</v>
      </c>
      <c r="S96" s="61">
        <v>8</v>
      </c>
      <c r="U96" s="61">
        <v>8.1</v>
      </c>
      <c r="Z96" s="61" t="s">
        <v>297</v>
      </c>
      <c r="AA96" s="61" t="s">
        <v>926</v>
      </c>
    </row>
    <row r="97" spans="1:27" ht="12.75">
      <c r="A97" s="61" t="s">
        <v>919</v>
      </c>
      <c r="B97" s="61" t="s">
        <v>361</v>
      </c>
      <c r="C97" s="62">
        <v>38247</v>
      </c>
      <c r="D97" s="83">
        <v>0.5069444444444444</v>
      </c>
      <c r="E97" s="61">
        <v>22</v>
      </c>
      <c r="F97" s="61" t="s">
        <v>353</v>
      </c>
      <c r="G97" s="61">
        <v>0</v>
      </c>
      <c r="H97" s="61" t="s">
        <v>285</v>
      </c>
      <c r="I97" s="61" t="s">
        <v>212</v>
      </c>
      <c r="J97" s="61">
        <v>5</v>
      </c>
      <c r="N97" s="61">
        <v>0</v>
      </c>
      <c r="O97" s="61"/>
      <c r="P97" s="61">
        <v>20</v>
      </c>
      <c r="Q97" s="61">
        <v>6.5</v>
      </c>
      <c r="R97" s="61">
        <v>9.2</v>
      </c>
      <c r="S97" s="61">
        <v>9.2</v>
      </c>
      <c r="U97" s="61">
        <v>9.2</v>
      </c>
      <c r="Z97" s="61" t="s">
        <v>927</v>
      </c>
      <c r="AA97" s="61" t="s">
        <v>928</v>
      </c>
    </row>
    <row r="98" spans="1:27" ht="12.75">
      <c r="A98" s="61" t="s">
        <v>919</v>
      </c>
      <c r="B98" s="61" t="s">
        <v>361</v>
      </c>
      <c r="C98" s="62">
        <v>38277</v>
      </c>
      <c r="D98" s="83">
        <v>0.4166666666666667</v>
      </c>
      <c r="E98" s="61">
        <v>12</v>
      </c>
      <c r="F98" s="61" t="s">
        <v>279</v>
      </c>
      <c r="G98" s="61" t="s">
        <v>929</v>
      </c>
      <c r="H98" s="61" t="s">
        <v>285</v>
      </c>
      <c r="I98" s="61" t="s">
        <v>212</v>
      </c>
      <c r="J98" s="61">
        <v>2</v>
      </c>
      <c r="N98" s="61">
        <v>10</v>
      </c>
      <c r="O98" s="61"/>
      <c r="P98" s="61">
        <v>13</v>
      </c>
      <c r="Q98" s="61">
        <v>6.5</v>
      </c>
      <c r="R98" s="61">
        <v>10</v>
      </c>
      <c r="S98" s="61">
        <v>10</v>
      </c>
      <c r="U98" s="61">
        <v>10</v>
      </c>
      <c r="Z98" s="61" t="s">
        <v>297</v>
      </c>
      <c r="AA98" s="61" t="s">
        <v>930</v>
      </c>
    </row>
    <row r="99" spans="1:27" ht="12.75">
      <c r="A99" s="61" t="s">
        <v>919</v>
      </c>
      <c r="B99" s="61" t="s">
        <v>361</v>
      </c>
      <c r="C99" s="62" t="s">
        <v>931</v>
      </c>
      <c r="D99" s="83">
        <v>0.4270833333333333</v>
      </c>
      <c r="E99" s="61">
        <v>24</v>
      </c>
      <c r="G99" s="64" t="s">
        <v>212</v>
      </c>
      <c r="H99" s="61" t="s">
        <v>280</v>
      </c>
      <c r="I99" s="61" t="s">
        <v>212</v>
      </c>
      <c r="J99" s="61">
        <v>6</v>
      </c>
      <c r="N99" s="61">
        <v>0</v>
      </c>
      <c r="O99" s="61"/>
      <c r="P99" s="61">
        <v>27</v>
      </c>
      <c r="Q99" s="61">
        <v>6.5</v>
      </c>
      <c r="R99" s="61">
        <v>9</v>
      </c>
      <c r="S99" s="61">
        <v>9</v>
      </c>
      <c r="U99" s="61">
        <v>9</v>
      </c>
      <c r="AA99" s="61" t="s">
        <v>932</v>
      </c>
    </row>
    <row r="100" spans="1:27" ht="12.75">
      <c r="A100" s="61" t="s">
        <v>242</v>
      </c>
      <c r="B100" s="61" t="s">
        <v>361</v>
      </c>
      <c r="C100" s="62">
        <v>38094</v>
      </c>
      <c r="D100" s="83">
        <v>0.4479166666666667</v>
      </c>
      <c r="E100" s="61">
        <v>10</v>
      </c>
      <c r="G100" s="61" t="s">
        <v>353</v>
      </c>
      <c r="H100" s="61" t="s">
        <v>285</v>
      </c>
      <c r="I100" s="61" t="s">
        <v>920</v>
      </c>
      <c r="K100" s="61">
        <v>1140</v>
      </c>
      <c r="M100" s="61" t="s">
        <v>218</v>
      </c>
      <c r="N100" s="61">
        <v>5</v>
      </c>
      <c r="O100" s="61"/>
      <c r="P100" s="61">
        <v>5</v>
      </c>
      <c r="Q100" s="61">
        <v>6.5</v>
      </c>
      <c r="R100" s="61">
        <v>14.2</v>
      </c>
      <c r="S100" s="61">
        <v>14</v>
      </c>
      <c r="U100" s="61">
        <f aca="true" t="shared" si="1" ref="U100:U106">AVERAGE(R100:S100)</f>
        <v>14.1</v>
      </c>
      <c r="AA100" s="61" t="s">
        <v>933</v>
      </c>
    </row>
    <row r="101" spans="1:21" ht="12.75">
      <c r="A101" s="61" t="s">
        <v>242</v>
      </c>
      <c r="B101" s="61" t="s">
        <v>361</v>
      </c>
      <c r="C101" s="62">
        <v>38156</v>
      </c>
      <c r="D101" s="83">
        <v>0.47222222222222227</v>
      </c>
      <c r="E101" s="61">
        <v>24</v>
      </c>
      <c r="F101" s="61" t="s">
        <v>279</v>
      </c>
      <c r="G101" s="61" t="s">
        <v>925</v>
      </c>
      <c r="H101" s="61" t="s">
        <v>280</v>
      </c>
      <c r="I101" s="61" t="s">
        <v>212</v>
      </c>
      <c r="J101" s="61">
        <v>5</v>
      </c>
      <c r="K101" s="61">
        <v>3.13</v>
      </c>
      <c r="M101" s="61" t="s">
        <v>227</v>
      </c>
      <c r="N101" s="61">
        <v>10</v>
      </c>
      <c r="O101" s="61"/>
      <c r="P101" s="61">
        <v>24</v>
      </c>
      <c r="Q101" s="61">
        <v>6.5</v>
      </c>
      <c r="R101" s="61">
        <v>8.4</v>
      </c>
      <c r="S101" s="61">
        <v>8.4</v>
      </c>
      <c r="U101" s="61">
        <f t="shared" si="1"/>
        <v>8.4</v>
      </c>
    </row>
    <row r="102" spans="1:27" ht="12.75">
      <c r="A102" s="61" t="s">
        <v>242</v>
      </c>
      <c r="B102" s="61" t="s">
        <v>361</v>
      </c>
      <c r="C102" s="62">
        <v>38184</v>
      </c>
      <c r="D102" s="83">
        <v>0.5625</v>
      </c>
      <c r="E102" s="61">
        <v>25</v>
      </c>
      <c r="F102" s="61" t="s">
        <v>279</v>
      </c>
      <c r="G102" s="61" t="s">
        <v>923</v>
      </c>
      <c r="H102" s="61" t="s">
        <v>285</v>
      </c>
      <c r="J102" s="61">
        <v>1</v>
      </c>
      <c r="N102" s="61">
        <v>0</v>
      </c>
      <c r="O102" s="61"/>
      <c r="P102" s="61">
        <v>23</v>
      </c>
      <c r="Q102" s="61">
        <v>6.5</v>
      </c>
      <c r="R102" s="61">
        <v>8.6</v>
      </c>
      <c r="S102" s="61">
        <v>8.8</v>
      </c>
      <c r="U102" s="61">
        <f t="shared" si="1"/>
        <v>8.7</v>
      </c>
      <c r="Z102" s="61" t="s">
        <v>934</v>
      </c>
      <c r="AA102" s="61" t="s">
        <v>935</v>
      </c>
    </row>
    <row r="103" spans="1:26" ht="12.75">
      <c r="A103" s="61" t="s">
        <v>242</v>
      </c>
      <c r="B103" s="61" t="s">
        <v>361</v>
      </c>
      <c r="C103" s="62">
        <v>38214</v>
      </c>
      <c r="D103" s="83">
        <v>0.40277777777777773</v>
      </c>
      <c r="E103" s="61">
        <v>18</v>
      </c>
      <c r="F103" s="61" t="s">
        <v>353</v>
      </c>
      <c r="G103" s="61">
        <v>0</v>
      </c>
      <c r="H103" s="61" t="s">
        <v>285</v>
      </c>
      <c r="I103" s="61" t="s">
        <v>229</v>
      </c>
      <c r="J103" s="61">
        <v>7</v>
      </c>
      <c r="K103" s="61">
        <v>11</v>
      </c>
      <c r="M103" s="61" t="s">
        <v>227</v>
      </c>
      <c r="N103" s="61">
        <v>0</v>
      </c>
      <c r="O103" s="61"/>
      <c r="P103" s="61">
        <v>21</v>
      </c>
      <c r="Q103" s="61">
        <v>6.5</v>
      </c>
      <c r="R103" s="61">
        <v>8.2</v>
      </c>
      <c r="S103" s="61">
        <v>8</v>
      </c>
      <c r="U103" s="61">
        <f t="shared" si="1"/>
        <v>8.1</v>
      </c>
      <c r="Z103" s="61" t="s">
        <v>286</v>
      </c>
    </row>
    <row r="104" spans="1:26" ht="12.75">
      <c r="A104" s="61" t="s">
        <v>242</v>
      </c>
      <c r="B104" s="61" t="s">
        <v>361</v>
      </c>
      <c r="C104" s="62">
        <v>38247</v>
      </c>
      <c r="D104" s="83">
        <v>0.5659722222222222</v>
      </c>
      <c r="E104" s="61">
        <v>24</v>
      </c>
      <c r="F104" s="61" t="s">
        <v>353</v>
      </c>
      <c r="G104" s="61">
        <v>0</v>
      </c>
      <c r="H104" s="61" t="s">
        <v>285</v>
      </c>
      <c r="I104" s="61" t="s">
        <v>212</v>
      </c>
      <c r="J104" s="61">
        <v>5</v>
      </c>
      <c r="N104" s="61">
        <v>0</v>
      </c>
      <c r="O104" s="61"/>
      <c r="P104" s="61">
        <v>21</v>
      </c>
      <c r="Q104" s="61">
        <v>6.5</v>
      </c>
      <c r="R104" s="61">
        <v>9.2</v>
      </c>
      <c r="S104" s="61">
        <v>9.2</v>
      </c>
      <c r="U104" s="61">
        <f t="shared" si="1"/>
        <v>9.2</v>
      </c>
      <c r="Z104" s="61" t="s">
        <v>286</v>
      </c>
    </row>
    <row r="105" spans="1:26" ht="12.75">
      <c r="A105" s="61" t="s">
        <v>242</v>
      </c>
      <c r="B105" s="61" t="s">
        <v>361</v>
      </c>
      <c r="C105" s="62">
        <v>38277</v>
      </c>
      <c r="D105" s="83">
        <v>0.4583333333333333</v>
      </c>
      <c r="E105" s="61">
        <v>13</v>
      </c>
      <c r="F105" s="61" t="s">
        <v>279</v>
      </c>
      <c r="G105" s="64">
        <v>38640</v>
      </c>
      <c r="H105" s="61" t="s">
        <v>285</v>
      </c>
      <c r="I105" s="61" t="s">
        <v>212</v>
      </c>
      <c r="J105" s="61">
        <v>2</v>
      </c>
      <c r="M105" s="61" t="s">
        <v>336</v>
      </c>
      <c r="N105" s="61">
        <v>10</v>
      </c>
      <c r="O105" s="61"/>
      <c r="P105" s="61">
        <v>15</v>
      </c>
      <c r="Q105" s="61">
        <v>6.5</v>
      </c>
      <c r="R105" s="61">
        <v>9.8</v>
      </c>
      <c r="S105" s="61">
        <v>9.8</v>
      </c>
      <c r="U105" s="61">
        <f t="shared" si="1"/>
        <v>9.8</v>
      </c>
      <c r="Z105" s="61" t="s">
        <v>297</v>
      </c>
    </row>
    <row r="106" spans="1:27" ht="12.75">
      <c r="A106" s="61" t="s">
        <v>242</v>
      </c>
      <c r="B106" s="61" t="s">
        <v>361</v>
      </c>
      <c r="C106" s="62" t="s">
        <v>931</v>
      </c>
      <c r="D106" s="83">
        <v>0.6493055555555556</v>
      </c>
      <c r="E106" s="61">
        <v>20</v>
      </c>
      <c r="F106" s="61" t="s">
        <v>287</v>
      </c>
      <c r="G106" s="64" t="s">
        <v>212</v>
      </c>
      <c r="H106" s="61" t="s">
        <v>280</v>
      </c>
      <c r="I106" s="61" t="s">
        <v>212</v>
      </c>
      <c r="J106" s="61">
        <v>4</v>
      </c>
      <c r="K106" s="61">
        <v>1300</v>
      </c>
      <c r="M106" s="61" t="s">
        <v>631</v>
      </c>
      <c r="N106" s="61">
        <v>0.5</v>
      </c>
      <c r="O106" s="61"/>
      <c r="P106" s="61">
        <v>18</v>
      </c>
      <c r="Q106" s="61">
        <v>6.5</v>
      </c>
      <c r="R106" s="61">
        <v>10</v>
      </c>
      <c r="S106" s="61">
        <v>10</v>
      </c>
      <c r="U106" s="61">
        <f t="shared" si="1"/>
        <v>10</v>
      </c>
      <c r="AA106" s="61" t="s">
        <v>932</v>
      </c>
    </row>
    <row r="107" spans="1:19" ht="12.75">
      <c r="A107" s="61" t="s">
        <v>245</v>
      </c>
      <c r="B107" s="61" t="s">
        <v>936</v>
      </c>
      <c r="C107" s="62">
        <v>38095</v>
      </c>
      <c r="D107" s="83">
        <v>0.6875</v>
      </c>
      <c r="E107" s="84" t="s">
        <v>937</v>
      </c>
      <c r="F107" s="61" t="s">
        <v>284</v>
      </c>
      <c r="G107" s="61">
        <v>5</v>
      </c>
      <c r="H107" s="61" t="s">
        <v>819</v>
      </c>
      <c r="I107" s="61">
        <v>0</v>
      </c>
      <c r="J107" s="61">
        <v>3</v>
      </c>
      <c r="K107" s="83">
        <v>0.5916666666666667</v>
      </c>
      <c r="L107" s="83">
        <v>0.8541666666666666</v>
      </c>
      <c r="M107" s="61" t="s">
        <v>225</v>
      </c>
      <c r="N107" s="61">
        <v>5</v>
      </c>
      <c r="P107" s="74">
        <v>8</v>
      </c>
      <c r="Q107" s="74">
        <v>6.5</v>
      </c>
      <c r="R107" s="74">
        <v>11.6</v>
      </c>
      <c r="S107" s="74">
        <v>12.1</v>
      </c>
    </row>
    <row r="108" spans="1:19" ht="12.75">
      <c r="A108" s="61" t="s">
        <v>245</v>
      </c>
      <c r="B108" s="61" t="s">
        <v>936</v>
      </c>
      <c r="C108" s="62">
        <v>38129</v>
      </c>
      <c r="D108" s="83">
        <v>0.611111111111111</v>
      </c>
      <c r="E108" s="84">
        <v>10</v>
      </c>
      <c r="G108" s="61">
        <v>0</v>
      </c>
      <c r="H108" s="61" t="s">
        <v>396</v>
      </c>
      <c r="I108" s="61">
        <v>0.5</v>
      </c>
      <c r="J108" s="61">
        <v>1</v>
      </c>
      <c r="K108" s="83">
        <v>0.7125</v>
      </c>
      <c r="L108" s="83">
        <v>0.4604166666666667</v>
      </c>
      <c r="M108" s="61" t="s">
        <v>211</v>
      </c>
      <c r="N108" s="61">
        <v>5</v>
      </c>
      <c r="P108" s="74">
        <v>17</v>
      </c>
      <c r="Q108" s="74">
        <v>7</v>
      </c>
      <c r="R108" s="74">
        <v>8.3</v>
      </c>
      <c r="S108" s="74">
        <v>8.8</v>
      </c>
    </row>
    <row r="109" spans="1:19" ht="12.75">
      <c r="A109" s="61" t="s">
        <v>245</v>
      </c>
      <c r="B109" s="61" t="s">
        <v>936</v>
      </c>
      <c r="C109" s="62">
        <v>38160</v>
      </c>
      <c r="D109" s="83">
        <v>0.7916666666666666</v>
      </c>
      <c r="E109" s="84" t="s">
        <v>831</v>
      </c>
      <c r="G109" s="61">
        <v>0</v>
      </c>
      <c r="H109" s="61" t="s">
        <v>300</v>
      </c>
      <c r="I109" s="61">
        <v>0.4</v>
      </c>
      <c r="J109" s="61">
        <v>1</v>
      </c>
      <c r="K109" s="83">
        <v>0.7409722222222223</v>
      </c>
      <c r="L109" s="83">
        <v>0.998611111111111</v>
      </c>
      <c r="M109" s="61" t="s">
        <v>216</v>
      </c>
      <c r="N109" s="61">
        <v>5</v>
      </c>
      <c r="P109" s="74">
        <v>18</v>
      </c>
      <c r="Q109" s="74">
        <v>7</v>
      </c>
      <c r="R109" s="74">
        <v>8.5</v>
      </c>
      <c r="S109" s="74">
        <v>8.3</v>
      </c>
    </row>
    <row r="110" spans="1:19" ht="12.75">
      <c r="A110" s="61" t="s">
        <v>245</v>
      </c>
      <c r="B110" s="61" t="s">
        <v>936</v>
      </c>
      <c r="C110" s="62">
        <v>38186</v>
      </c>
      <c r="D110" s="83">
        <v>0.7291666666666666</v>
      </c>
      <c r="E110" s="84" t="s">
        <v>938</v>
      </c>
      <c r="G110" s="61">
        <v>0</v>
      </c>
      <c r="H110" s="61" t="s">
        <v>280</v>
      </c>
      <c r="I110" s="61">
        <v>0.2</v>
      </c>
      <c r="J110" s="61">
        <v>1</v>
      </c>
      <c r="K110" s="83">
        <v>0.6527777777777778</v>
      </c>
      <c r="L110" s="83">
        <v>0.40347222222222223</v>
      </c>
      <c r="M110" s="61" t="s">
        <v>214</v>
      </c>
      <c r="N110" s="61">
        <v>10</v>
      </c>
      <c r="Q110" s="74">
        <v>7</v>
      </c>
      <c r="R110" s="74">
        <v>7.8</v>
      </c>
      <c r="S110" s="74">
        <v>7.6</v>
      </c>
    </row>
    <row r="111" spans="1:22" ht="12.75">
      <c r="A111" s="61" t="s">
        <v>245</v>
      </c>
      <c r="B111" s="61" t="s">
        <v>936</v>
      </c>
      <c r="C111" s="62">
        <v>38214</v>
      </c>
      <c r="D111" s="83">
        <v>0.6458333333333334</v>
      </c>
      <c r="E111" s="84" t="s">
        <v>845</v>
      </c>
      <c r="G111" s="61">
        <v>0</v>
      </c>
      <c r="H111" s="61" t="s">
        <v>300</v>
      </c>
      <c r="I111" s="61">
        <v>0.2</v>
      </c>
      <c r="J111" s="61">
        <v>1</v>
      </c>
      <c r="K111" s="83">
        <v>0.6083333333333333</v>
      </c>
      <c r="L111" s="83">
        <v>0.8569444444444444</v>
      </c>
      <c r="M111" s="61" t="s">
        <v>214</v>
      </c>
      <c r="N111" s="61">
        <v>5</v>
      </c>
      <c r="P111" s="74">
        <v>20.5</v>
      </c>
      <c r="Q111" s="74">
        <v>7</v>
      </c>
      <c r="R111" s="74">
        <v>6.8</v>
      </c>
      <c r="S111" s="74">
        <v>6.6</v>
      </c>
      <c r="V111" s="61" t="s">
        <v>939</v>
      </c>
    </row>
    <row r="112" spans="1:19" ht="12.75">
      <c r="A112" s="61" t="s">
        <v>245</v>
      </c>
      <c r="B112" s="61" t="s">
        <v>936</v>
      </c>
      <c r="C112" s="62">
        <v>38249</v>
      </c>
      <c r="D112" s="83">
        <v>0.6145833333333334</v>
      </c>
      <c r="E112" s="84" t="s">
        <v>940</v>
      </c>
      <c r="F112" s="61" t="s">
        <v>314</v>
      </c>
      <c r="G112" s="61">
        <v>8</v>
      </c>
      <c r="H112" s="61" t="s">
        <v>300</v>
      </c>
      <c r="I112" s="61">
        <v>0.1</v>
      </c>
      <c r="J112" s="61">
        <v>1</v>
      </c>
      <c r="K112" s="83">
        <v>0.7395833333333334</v>
      </c>
      <c r="L112" s="83">
        <v>0.4909722222222222</v>
      </c>
      <c r="M112" s="61" t="s">
        <v>211</v>
      </c>
      <c r="N112" s="61">
        <v>5</v>
      </c>
      <c r="P112" s="74">
        <v>18</v>
      </c>
      <c r="Q112" s="74">
        <v>7</v>
      </c>
      <c r="R112" s="74">
        <v>7.8</v>
      </c>
      <c r="S112" s="74">
        <v>7.8</v>
      </c>
    </row>
    <row r="113" spans="1:19" ht="12.75">
      <c r="A113" s="61" t="s">
        <v>245</v>
      </c>
      <c r="B113" s="61" t="s">
        <v>936</v>
      </c>
      <c r="C113" s="62">
        <v>38277</v>
      </c>
      <c r="D113" s="83">
        <v>0.6666666666666666</v>
      </c>
      <c r="F113" s="61" t="s">
        <v>58</v>
      </c>
      <c r="G113" s="61">
        <v>10</v>
      </c>
      <c r="H113" s="61" t="s">
        <v>300</v>
      </c>
      <c r="I113" s="61">
        <v>0</v>
      </c>
      <c r="J113" s="61">
        <v>1</v>
      </c>
      <c r="K113" s="83">
        <v>0.6597222222222222</v>
      </c>
      <c r="L113" s="83">
        <v>0.4</v>
      </c>
      <c r="M113" s="61" t="s">
        <v>216</v>
      </c>
      <c r="N113" s="61">
        <v>5</v>
      </c>
      <c r="P113" s="74">
        <v>12</v>
      </c>
      <c r="Q113" s="74">
        <v>7</v>
      </c>
      <c r="R113" s="74">
        <v>8.5</v>
      </c>
      <c r="S113" s="74">
        <v>8.8</v>
      </c>
    </row>
    <row r="114" spans="1:20" ht="12.75">
      <c r="A114" s="61" t="s">
        <v>400</v>
      </c>
      <c r="B114" s="61" t="s">
        <v>941</v>
      </c>
      <c r="C114" s="62">
        <v>38131</v>
      </c>
      <c r="D114" s="83">
        <v>0.4583333333333333</v>
      </c>
      <c r="E114" s="84" t="s">
        <v>942</v>
      </c>
      <c r="F114" s="61" t="s">
        <v>279</v>
      </c>
      <c r="G114" s="61">
        <v>2.5</v>
      </c>
      <c r="H114" s="61" t="s">
        <v>396</v>
      </c>
      <c r="I114" s="61">
        <v>1</v>
      </c>
      <c r="J114" s="61">
        <v>3</v>
      </c>
      <c r="N114" s="61">
        <v>5</v>
      </c>
      <c r="P114" s="74">
        <v>15</v>
      </c>
      <c r="Q114" s="74">
        <v>6.8</v>
      </c>
      <c r="R114" s="74">
        <v>9.2</v>
      </c>
      <c r="S114" s="74">
        <v>9.2</v>
      </c>
      <c r="T114" s="74">
        <v>9.3</v>
      </c>
    </row>
    <row r="115" spans="1:19" ht="12.75">
      <c r="A115" s="61" t="s">
        <v>400</v>
      </c>
      <c r="B115" s="61" t="s">
        <v>941</v>
      </c>
      <c r="C115" s="62">
        <v>38158</v>
      </c>
      <c r="D115" s="83">
        <v>0.8125</v>
      </c>
      <c r="E115" s="84" t="s">
        <v>943</v>
      </c>
      <c r="F115" s="61" t="s">
        <v>314</v>
      </c>
      <c r="G115" s="61">
        <v>5</v>
      </c>
      <c r="H115" s="61" t="s">
        <v>819</v>
      </c>
      <c r="I115" s="61">
        <v>1.5</v>
      </c>
      <c r="J115" s="61">
        <v>1</v>
      </c>
      <c r="N115" s="61">
        <v>5</v>
      </c>
      <c r="P115" s="74">
        <v>20</v>
      </c>
      <c r="Q115" s="74">
        <v>6.7</v>
      </c>
      <c r="R115" s="74">
        <v>8.8</v>
      </c>
      <c r="S115" s="74">
        <v>8.8</v>
      </c>
    </row>
    <row r="116" spans="1:20" ht="12.75">
      <c r="A116" s="61" t="s">
        <v>400</v>
      </c>
      <c r="B116" s="61" t="s">
        <v>941</v>
      </c>
      <c r="C116" s="62">
        <v>38186</v>
      </c>
      <c r="D116" s="83">
        <v>0.6770833333333334</v>
      </c>
      <c r="E116" s="84" t="s">
        <v>944</v>
      </c>
      <c r="F116" s="61" t="s">
        <v>279</v>
      </c>
      <c r="G116" s="61">
        <v>5</v>
      </c>
      <c r="H116" s="61" t="s">
        <v>396</v>
      </c>
      <c r="I116" s="61">
        <v>1</v>
      </c>
      <c r="J116" s="61">
        <v>1</v>
      </c>
      <c r="N116" s="61">
        <v>5</v>
      </c>
      <c r="P116" s="74">
        <v>22</v>
      </c>
      <c r="Q116" s="74">
        <v>6.7</v>
      </c>
      <c r="R116" s="74">
        <v>8.8</v>
      </c>
      <c r="S116" s="74">
        <v>8.9</v>
      </c>
      <c r="T116" s="61">
        <v>8.8</v>
      </c>
    </row>
    <row r="117" spans="1:20" ht="12.75">
      <c r="A117" s="61" t="s">
        <v>400</v>
      </c>
      <c r="B117" s="61" t="s">
        <v>941</v>
      </c>
      <c r="C117" s="62">
        <v>38214</v>
      </c>
      <c r="D117" s="83">
        <v>0.4895833333333333</v>
      </c>
      <c r="E117" s="84">
        <v>20</v>
      </c>
      <c r="F117" s="61" t="s">
        <v>284</v>
      </c>
      <c r="G117" s="61">
        <v>5</v>
      </c>
      <c r="H117" s="61" t="s">
        <v>300</v>
      </c>
      <c r="I117" s="61">
        <v>0.2</v>
      </c>
      <c r="J117" s="61">
        <v>1</v>
      </c>
      <c r="N117" s="61">
        <v>5</v>
      </c>
      <c r="P117" s="74">
        <v>22.5</v>
      </c>
      <c r="Q117" s="74">
        <v>6.8</v>
      </c>
      <c r="R117" s="74">
        <v>8.5</v>
      </c>
      <c r="S117" s="74">
        <v>8.6</v>
      </c>
      <c r="T117" s="61">
        <v>8.6</v>
      </c>
    </row>
    <row r="118" spans="1:20" ht="12.75">
      <c r="A118" s="61" t="s">
        <v>400</v>
      </c>
      <c r="B118" s="61" t="s">
        <v>941</v>
      </c>
      <c r="C118" s="62">
        <v>38249</v>
      </c>
      <c r="D118" s="83">
        <v>0.5520833333333334</v>
      </c>
      <c r="E118" s="84">
        <v>16</v>
      </c>
      <c r="F118" s="61" t="s">
        <v>378</v>
      </c>
      <c r="G118" s="61">
        <v>12</v>
      </c>
      <c r="H118" s="61" t="s">
        <v>819</v>
      </c>
      <c r="I118" s="61">
        <v>1.5</v>
      </c>
      <c r="J118" s="61">
        <v>1</v>
      </c>
      <c r="N118" s="61">
        <v>5</v>
      </c>
      <c r="P118" s="74">
        <v>18</v>
      </c>
      <c r="Q118" s="74">
        <v>7</v>
      </c>
      <c r="R118" s="74">
        <v>9</v>
      </c>
      <c r="S118" s="74">
        <v>9</v>
      </c>
      <c r="T118" s="74">
        <v>9</v>
      </c>
    </row>
    <row r="119" spans="1:20" ht="12.75">
      <c r="A119" s="61" t="s">
        <v>400</v>
      </c>
      <c r="B119" s="61" t="s">
        <v>941</v>
      </c>
      <c r="C119" s="62">
        <v>38277</v>
      </c>
      <c r="D119" s="83">
        <v>0.40625</v>
      </c>
      <c r="E119" s="84">
        <v>10</v>
      </c>
      <c r="F119" s="61" t="s">
        <v>378</v>
      </c>
      <c r="G119" s="61">
        <v>8</v>
      </c>
      <c r="H119" s="61" t="s">
        <v>819</v>
      </c>
      <c r="I119" s="61">
        <v>1</v>
      </c>
      <c r="J119" s="61">
        <v>1</v>
      </c>
      <c r="N119" s="61">
        <v>5</v>
      </c>
      <c r="P119" s="74">
        <v>12</v>
      </c>
      <c r="Q119" s="74">
        <v>6.8</v>
      </c>
      <c r="R119" s="74">
        <v>10</v>
      </c>
      <c r="S119" s="74">
        <v>10.1</v>
      </c>
      <c r="T119" s="74">
        <v>10.1</v>
      </c>
    </row>
    <row r="120" spans="1:26" ht="12.75">
      <c r="A120" s="61" t="s">
        <v>945</v>
      </c>
      <c r="B120" s="61" t="s">
        <v>889</v>
      </c>
      <c r="C120" s="62">
        <v>38094</v>
      </c>
      <c r="D120" s="61">
        <v>1400</v>
      </c>
      <c r="E120" s="61">
        <v>20</v>
      </c>
      <c r="F120" s="61" t="s">
        <v>946</v>
      </c>
      <c r="G120" s="64" t="s">
        <v>947</v>
      </c>
      <c r="H120" s="61" t="s">
        <v>300</v>
      </c>
      <c r="I120" s="61" t="s">
        <v>212</v>
      </c>
      <c r="J120" s="61" t="s">
        <v>895</v>
      </c>
      <c r="N120" s="61">
        <v>2.5</v>
      </c>
      <c r="O120" s="61"/>
      <c r="P120" s="61">
        <v>7.5</v>
      </c>
      <c r="Q120" s="61">
        <v>6.5</v>
      </c>
      <c r="R120" s="61">
        <v>11.5</v>
      </c>
      <c r="S120" s="61">
        <v>11.8</v>
      </c>
      <c r="U120" s="74"/>
      <c r="Z120" s="61" t="s">
        <v>948</v>
      </c>
    </row>
    <row r="121" spans="1:26" ht="12.75">
      <c r="A121" s="61" t="s">
        <v>945</v>
      </c>
      <c r="B121" s="61" t="s">
        <v>949</v>
      </c>
      <c r="C121" s="62">
        <v>38130</v>
      </c>
      <c r="D121" s="87">
        <v>0.375</v>
      </c>
      <c r="E121" s="61">
        <v>9</v>
      </c>
      <c r="F121" s="61" t="s">
        <v>279</v>
      </c>
      <c r="G121" s="61" t="s">
        <v>51</v>
      </c>
      <c r="H121" s="61" t="s">
        <v>300</v>
      </c>
      <c r="I121" s="61" t="s">
        <v>219</v>
      </c>
      <c r="J121" s="61">
        <v>2</v>
      </c>
      <c r="N121" s="61">
        <v>5</v>
      </c>
      <c r="O121" s="61"/>
      <c r="P121" s="61">
        <v>16</v>
      </c>
      <c r="Q121" s="61">
        <v>6.75</v>
      </c>
      <c r="R121" s="61">
        <v>9.5</v>
      </c>
      <c r="S121" s="61">
        <v>9.8</v>
      </c>
      <c r="T121" s="61">
        <v>9.1</v>
      </c>
      <c r="U121" s="74">
        <f>AVERAGE(R121:T121)</f>
        <v>9.466666666666667</v>
      </c>
      <c r="Z121" s="61" t="s">
        <v>622</v>
      </c>
    </row>
    <row r="122" spans="1:20" ht="12.75">
      <c r="A122" s="61" t="s">
        <v>250</v>
      </c>
      <c r="B122" s="61" t="s">
        <v>950</v>
      </c>
      <c r="C122" s="62">
        <v>38129</v>
      </c>
      <c r="D122" s="83">
        <v>0.5</v>
      </c>
      <c r="E122" s="84" t="s">
        <v>951</v>
      </c>
      <c r="F122" s="61" t="s">
        <v>287</v>
      </c>
      <c r="G122" s="61">
        <v>1.5</v>
      </c>
      <c r="H122" s="61" t="s">
        <v>396</v>
      </c>
      <c r="I122" s="61">
        <v>0.2</v>
      </c>
      <c r="J122" s="61">
        <v>1</v>
      </c>
      <c r="N122" s="61">
        <v>0</v>
      </c>
      <c r="P122" s="74">
        <v>16</v>
      </c>
      <c r="Q122" s="74">
        <v>7</v>
      </c>
      <c r="R122" s="74">
        <v>8.2</v>
      </c>
      <c r="S122" s="74">
        <v>8.8</v>
      </c>
      <c r="T122" s="61">
        <v>8.4</v>
      </c>
    </row>
    <row r="123" spans="1:19" ht="12.75">
      <c r="A123" s="61" t="s">
        <v>250</v>
      </c>
      <c r="B123" s="61" t="s">
        <v>950</v>
      </c>
      <c r="C123" s="62">
        <v>38158</v>
      </c>
      <c r="D123" s="83">
        <v>0.5520833333333334</v>
      </c>
      <c r="E123" s="84">
        <v>19</v>
      </c>
      <c r="F123" s="61" t="s">
        <v>314</v>
      </c>
      <c r="G123" s="61">
        <v>15</v>
      </c>
      <c r="H123" s="61" t="s">
        <v>280</v>
      </c>
      <c r="I123" s="61">
        <v>0.5</v>
      </c>
      <c r="J123" s="61">
        <v>1</v>
      </c>
      <c r="N123" s="61">
        <v>0</v>
      </c>
      <c r="P123" s="74">
        <v>20</v>
      </c>
      <c r="Q123" s="74">
        <v>7</v>
      </c>
      <c r="R123" s="74">
        <v>8</v>
      </c>
      <c r="S123" s="74">
        <v>7.8</v>
      </c>
    </row>
    <row r="124" spans="1:20" ht="12.75">
      <c r="A124" s="61" t="s">
        <v>250</v>
      </c>
      <c r="B124" s="61" t="s">
        <v>952</v>
      </c>
      <c r="C124" s="62">
        <v>38185</v>
      </c>
      <c r="D124" s="83">
        <v>0.41180555555555554</v>
      </c>
      <c r="E124" s="84" t="s">
        <v>845</v>
      </c>
      <c r="F124" s="61" t="s">
        <v>378</v>
      </c>
      <c r="G124" s="61">
        <v>1.5</v>
      </c>
      <c r="H124" s="61" t="s">
        <v>819</v>
      </c>
      <c r="I124" s="61">
        <v>0.1</v>
      </c>
      <c r="J124" s="61">
        <v>1</v>
      </c>
      <c r="N124" s="61">
        <v>5</v>
      </c>
      <c r="O124" s="74">
        <v>1.5</v>
      </c>
      <c r="P124" s="74">
        <v>23</v>
      </c>
      <c r="Q124" s="74">
        <v>7.3</v>
      </c>
      <c r="R124" s="74">
        <v>7.2</v>
      </c>
      <c r="S124" s="74">
        <v>7.2</v>
      </c>
      <c r="T124" s="61">
        <v>7.5</v>
      </c>
    </row>
    <row r="125" spans="1:19" ht="12.75">
      <c r="A125" s="61" t="s">
        <v>250</v>
      </c>
      <c r="B125" s="61" t="s">
        <v>953</v>
      </c>
      <c r="C125" s="62">
        <v>38212</v>
      </c>
      <c r="D125" s="83">
        <v>0.5</v>
      </c>
      <c r="E125" s="84">
        <v>22</v>
      </c>
      <c r="F125" s="61" t="s">
        <v>279</v>
      </c>
      <c r="G125" s="61">
        <v>10</v>
      </c>
      <c r="H125" s="61" t="s">
        <v>300</v>
      </c>
      <c r="I125" s="61">
        <v>1</v>
      </c>
      <c r="J125" s="61">
        <v>1</v>
      </c>
      <c r="N125" s="61">
        <v>5</v>
      </c>
      <c r="P125" s="74">
        <v>23</v>
      </c>
      <c r="Q125" s="74">
        <v>7</v>
      </c>
      <c r="R125" s="74">
        <v>6.2</v>
      </c>
      <c r="S125" s="74">
        <v>6.6</v>
      </c>
    </row>
    <row r="126" spans="1:19" ht="12.75">
      <c r="A126" s="61" t="s">
        <v>250</v>
      </c>
      <c r="B126" s="61" t="s">
        <v>953</v>
      </c>
      <c r="C126" s="62">
        <v>38248</v>
      </c>
      <c r="D126" s="83">
        <v>0.5625</v>
      </c>
      <c r="E126" s="84">
        <v>10</v>
      </c>
      <c r="F126" s="61" t="s">
        <v>378</v>
      </c>
      <c r="G126" s="61">
        <v>4</v>
      </c>
      <c r="H126" s="61" t="s">
        <v>828</v>
      </c>
      <c r="I126" s="61">
        <v>0.7</v>
      </c>
      <c r="J126" s="61">
        <v>1</v>
      </c>
      <c r="N126" s="61">
        <v>0</v>
      </c>
      <c r="P126" s="74">
        <v>17</v>
      </c>
      <c r="Q126" s="74">
        <v>7</v>
      </c>
      <c r="R126" s="74">
        <v>7.6</v>
      </c>
      <c r="S126" s="74">
        <v>7.6</v>
      </c>
    </row>
    <row r="127" spans="1:20" ht="12.75">
      <c r="A127" s="61" t="s">
        <v>250</v>
      </c>
      <c r="B127" s="61" t="s">
        <v>953</v>
      </c>
      <c r="C127" s="62">
        <v>38276</v>
      </c>
      <c r="D127" s="83">
        <v>0.5416666666666666</v>
      </c>
      <c r="E127" s="84">
        <v>17</v>
      </c>
      <c r="F127" s="61" t="s">
        <v>284</v>
      </c>
      <c r="G127" s="61">
        <v>10</v>
      </c>
      <c r="H127" s="61" t="s">
        <v>819</v>
      </c>
      <c r="I127" s="61">
        <v>0.5</v>
      </c>
      <c r="J127" s="61">
        <v>1</v>
      </c>
      <c r="N127" s="61">
        <v>0</v>
      </c>
      <c r="P127" s="74">
        <v>14.5</v>
      </c>
      <c r="Q127" s="74">
        <v>7</v>
      </c>
      <c r="R127" s="74">
        <v>10.4</v>
      </c>
      <c r="S127" s="74">
        <v>10.6</v>
      </c>
      <c r="T127" s="74">
        <v>10.2</v>
      </c>
    </row>
    <row r="128" spans="1:4" ht="12.75">
      <c r="A128" s="61" t="s">
        <v>250</v>
      </c>
      <c r="C128" s="62"/>
      <c r="D128" s="83"/>
    </row>
  </sheetData>
  <sheetProtection/>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X139"/>
  <sheetViews>
    <sheetView zoomScalePageLayoutView="0" workbookViewId="0" topLeftCell="A1">
      <selection activeCell="A1" sqref="A1"/>
    </sheetView>
  </sheetViews>
  <sheetFormatPr defaultColWidth="9.140625" defaultRowHeight="12.75"/>
  <cols>
    <col min="1" max="1" width="28.00390625" style="61" bestFit="1" customWidth="1"/>
    <col min="2" max="2" width="10.140625" style="61" bestFit="1" customWidth="1"/>
    <col min="3" max="3" width="13.7109375" style="61" bestFit="1" customWidth="1"/>
    <col min="4" max="4" width="30.57421875" style="61" bestFit="1" customWidth="1"/>
    <col min="5" max="5" width="10.57421875" style="61" bestFit="1" customWidth="1"/>
    <col min="6" max="6" width="16.28125" style="61" bestFit="1" customWidth="1"/>
    <col min="7" max="7" width="29.140625" style="61" bestFit="1" customWidth="1"/>
    <col min="8" max="8" width="26.00390625" style="61" bestFit="1" customWidth="1"/>
    <col min="9" max="9" width="19.57421875" style="61" bestFit="1" customWidth="1"/>
    <col min="10" max="10" width="20.57421875" style="61" bestFit="1" customWidth="1"/>
    <col min="11" max="11" width="23.8515625" style="61" bestFit="1" customWidth="1"/>
    <col min="12" max="12" width="10.00390625" style="61" bestFit="1" customWidth="1"/>
    <col min="13" max="13" width="8.00390625" style="61" bestFit="1" customWidth="1"/>
    <col min="14" max="14" width="7.28125" style="61" bestFit="1" customWidth="1"/>
    <col min="15" max="15" width="12.00390625" style="61" bestFit="1" customWidth="1"/>
    <col min="16" max="16" width="28.8515625" style="61" bestFit="1" customWidth="1"/>
    <col min="17" max="17" width="11.7109375" style="61" bestFit="1" customWidth="1"/>
    <col min="18" max="18" width="11.00390625" style="61" bestFit="1" customWidth="1"/>
    <col min="19" max="19" width="10.140625" style="61" bestFit="1" customWidth="1"/>
    <col min="20" max="20" width="5.00390625" style="61" bestFit="1" customWidth="1"/>
    <col min="21" max="23" width="7.8515625" style="61" bestFit="1" customWidth="1"/>
    <col min="24" max="24" width="10.57421875" style="61" bestFit="1" customWidth="1"/>
    <col min="25" max="16384" width="9.140625" style="61" customWidth="1"/>
  </cols>
  <sheetData>
    <row r="1" spans="1:24" ht="12.75">
      <c r="A1" s="91" t="s">
        <v>980</v>
      </c>
      <c r="B1" s="91"/>
      <c r="C1" s="91" t="s">
        <v>981</v>
      </c>
      <c r="D1" s="91" t="s">
        <v>1</v>
      </c>
      <c r="E1" s="91" t="s">
        <v>982</v>
      </c>
      <c r="F1" s="91" t="s">
        <v>983</v>
      </c>
      <c r="G1" s="91" t="s">
        <v>984</v>
      </c>
      <c r="H1" s="91" t="s">
        <v>985</v>
      </c>
      <c r="I1" s="91" t="s">
        <v>986</v>
      </c>
      <c r="J1" s="91" t="s">
        <v>987</v>
      </c>
      <c r="K1" s="91" t="s">
        <v>988</v>
      </c>
      <c r="L1" s="91" t="s">
        <v>989</v>
      </c>
      <c r="M1" s="91" t="s">
        <v>990</v>
      </c>
      <c r="N1" s="91" t="s">
        <v>991</v>
      </c>
      <c r="O1" s="91" t="s">
        <v>443</v>
      </c>
      <c r="P1" s="91" t="s">
        <v>992</v>
      </c>
      <c r="Q1" s="91" t="s">
        <v>993</v>
      </c>
      <c r="R1" s="91" t="s">
        <v>994</v>
      </c>
      <c r="S1" s="91" t="s">
        <v>995</v>
      </c>
      <c r="T1" s="91" t="s">
        <v>207</v>
      </c>
      <c r="U1" s="91" t="s">
        <v>996</v>
      </c>
      <c r="V1" s="91" t="s">
        <v>996</v>
      </c>
      <c r="W1" s="91" t="s">
        <v>996</v>
      </c>
      <c r="X1" s="92" t="s">
        <v>997</v>
      </c>
    </row>
    <row r="2" spans="1:24" ht="12.75">
      <c r="A2" s="91" t="s">
        <v>998</v>
      </c>
      <c r="B2" s="91" t="s">
        <v>999</v>
      </c>
      <c r="C2" s="93">
        <v>38480</v>
      </c>
      <c r="D2" s="91" t="s">
        <v>1000</v>
      </c>
      <c r="E2" s="94">
        <v>0.07291666666666667</v>
      </c>
      <c r="F2" s="91">
        <v>7.5</v>
      </c>
      <c r="G2" s="91" t="s">
        <v>1001</v>
      </c>
      <c r="H2" s="91">
        <v>25</v>
      </c>
      <c r="I2" s="91" t="s">
        <v>1002</v>
      </c>
      <c r="J2" s="91" t="s">
        <v>229</v>
      </c>
      <c r="K2" s="91">
        <v>2</v>
      </c>
      <c r="L2" s="91"/>
      <c r="M2" s="91"/>
      <c r="N2" s="91"/>
      <c r="O2" s="91" t="s">
        <v>352</v>
      </c>
      <c r="P2" s="91" t="s">
        <v>1003</v>
      </c>
      <c r="Q2" s="91">
        <v>5</v>
      </c>
      <c r="R2" s="91"/>
      <c r="S2" s="91">
        <v>9</v>
      </c>
      <c r="T2" s="91">
        <v>6.3</v>
      </c>
      <c r="U2" s="91">
        <v>10</v>
      </c>
      <c r="V2" s="91">
        <v>10.1</v>
      </c>
      <c r="W2" s="91">
        <v>10</v>
      </c>
      <c r="X2" s="92">
        <f>AVERAGE(U2:W2)</f>
        <v>10.033333333333333</v>
      </c>
    </row>
    <row r="3" spans="1:24" ht="12.75">
      <c r="A3" s="91" t="s">
        <v>998</v>
      </c>
      <c r="B3" s="91" t="s">
        <v>999</v>
      </c>
      <c r="C3" s="93">
        <v>38515</v>
      </c>
      <c r="D3" s="91" t="s">
        <v>1000</v>
      </c>
      <c r="E3" s="94">
        <v>0.7013888888888888</v>
      </c>
      <c r="F3" s="91">
        <v>29</v>
      </c>
      <c r="G3" s="91" t="s">
        <v>487</v>
      </c>
      <c r="H3" s="91">
        <v>2</v>
      </c>
      <c r="I3" s="91" t="s">
        <v>285</v>
      </c>
      <c r="J3" s="91" t="s">
        <v>219</v>
      </c>
      <c r="K3" s="91">
        <v>3</v>
      </c>
      <c r="L3" s="91"/>
      <c r="M3" s="91"/>
      <c r="N3" s="91"/>
      <c r="O3" s="91" t="s">
        <v>297</v>
      </c>
      <c r="P3" s="91" t="s">
        <v>1003</v>
      </c>
      <c r="Q3" s="91">
        <v>5</v>
      </c>
      <c r="R3" s="91"/>
      <c r="S3" s="91">
        <v>26</v>
      </c>
      <c r="T3" s="91">
        <v>6.9</v>
      </c>
      <c r="U3" s="91">
        <v>7.1</v>
      </c>
      <c r="V3" s="91">
        <v>7.8</v>
      </c>
      <c r="W3" s="91">
        <v>7.8</v>
      </c>
      <c r="X3" s="92">
        <f>AVERAGE(U3:W3)</f>
        <v>7.566666666666666</v>
      </c>
    </row>
    <row r="4" spans="1:24" ht="12.75">
      <c r="A4" s="91" t="s">
        <v>998</v>
      </c>
      <c r="B4" s="91" t="s">
        <v>999</v>
      </c>
      <c r="C4" s="93">
        <v>38544</v>
      </c>
      <c r="D4" s="91" t="s">
        <v>1000</v>
      </c>
      <c r="E4" s="94">
        <v>0.5208333333333334</v>
      </c>
      <c r="F4" s="91">
        <v>28</v>
      </c>
      <c r="G4" s="91" t="s">
        <v>1001</v>
      </c>
      <c r="H4" s="91">
        <v>12</v>
      </c>
      <c r="I4" s="91" t="s">
        <v>280</v>
      </c>
      <c r="J4" s="91"/>
      <c r="K4" s="91">
        <v>2</v>
      </c>
      <c r="L4" s="91"/>
      <c r="M4" s="91"/>
      <c r="N4" s="91"/>
      <c r="O4" s="91" t="s">
        <v>352</v>
      </c>
      <c r="P4" s="91" t="s">
        <v>1003</v>
      </c>
      <c r="Q4" s="91">
        <v>5</v>
      </c>
      <c r="R4" s="91"/>
      <c r="S4" s="91">
        <v>24</v>
      </c>
      <c r="T4" s="91">
        <v>6.8</v>
      </c>
      <c r="U4" s="91">
        <v>6.8</v>
      </c>
      <c r="V4" s="91">
        <v>6.8</v>
      </c>
      <c r="W4" s="91">
        <v>6.8</v>
      </c>
      <c r="X4" s="92">
        <f aca="true" t="shared" si="0" ref="X4:X67">AVERAGE(U4:W4)</f>
        <v>6.8</v>
      </c>
    </row>
    <row r="5" spans="1:24" ht="12.75">
      <c r="A5" s="91" t="s">
        <v>998</v>
      </c>
      <c r="B5" s="91" t="s">
        <v>999</v>
      </c>
      <c r="C5" s="93">
        <v>38570</v>
      </c>
      <c r="D5" s="91" t="s">
        <v>1000</v>
      </c>
      <c r="E5" s="94">
        <v>0.6284722222222222</v>
      </c>
      <c r="F5" s="91">
        <v>25</v>
      </c>
      <c r="G5" s="91" t="s">
        <v>1001</v>
      </c>
      <c r="H5" s="91">
        <v>2</v>
      </c>
      <c r="I5" s="91" t="s">
        <v>280</v>
      </c>
      <c r="J5" s="91" t="s">
        <v>219</v>
      </c>
      <c r="K5" s="91">
        <v>1</v>
      </c>
      <c r="L5" s="91"/>
      <c r="M5" s="91"/>
      <c r="N5" s="91"/>
      <c r="O5" s="91" t="s">
        <v>297</v>
      </c>
      <c r="P5" s="91" t="s">
        <v>1004</v>
      </c>
      <c r="Q5" s="91">
        <v>5</v>
      </c>
      <c r="R5" s="91"/>
      <c r="S5" s="91">
        <v>26</v>
      </c>
      <c r="T5" s="91">
        <v>6.8</v>
      </c>
      <c r="U5" s="91">
        <v>7</v>
      </c>
      <c r="V5" s="91">
        <v>7.4</v>
      </c>
      <c r="W5" s="91">
        <v>7.6</v>
      </c>
      <c r="X5" s="92">
        <f t="shared" si="0"/>
        <v>7.333333333333333</v>
      </c>
    </row>
    <row r="6" spans="1:24" ht="12.75">
      <c r="A6" s="91" t="s">
        <v>998</v>
      </c>
      <c r="B6" s="91" t="s">
        <v>999</v>
      </c>
      <c r="C6" s="93">
        <v>38605</v>
      </c>
      <c r="D6" s="91" t="s">
        <v>1000</v>
      </c>
      <c r="E6" s="94">
        <v>0.5625</v>
      </c>
      <c r="F6" s="91">
        <v>16</v>
      </c>
      <c r="G6" s="91" t="s">
        <v>1001</v>
      </c>
      <c r="H6" s="91">
        <v>5</v>
      </c>
      <c r="I6" s="91" t="s">
        <v>280</v>
      </c>
      <c r="J6" s="91" t="s">
        <v>212</v>
      </c>
      <c r="K6" s="91">
        <v>10</v>
      </c>
      <c r="L6" s="91"/>
      <c r="M6" s="91"/>
      <c r="N6" s="91"/>
      <c r="O6" s="91" t="s">
        <v>297</v>
      </c>
      <c r="P6" s="91" t="s">
        <v>1005</v>
      </c>
      <c r="Q6" s="91">
        <v>5</v>
      </c>
      <c r="R6" s="91"/>
      <c r="S6" s="91">
        <v>22</v>
      </c>
      <c r="T6" s="91">
        <v>6.5</v>
      </c>
      <c r="U6" s="91">
        <v>7.1</v>
      </c>
      <c r="V6" s="91">
        <v>7.2</v>
      </c>
      <c r="W6" s="91">
        <v>7.2</v>
      </c>
      <c r="X6" s="92">
        <f t="shared" si="0"/>
        <v>7.166666666666667</v>
      </c>
    </row>
    <row r="7" spans="1:24" ht="12.75">
      <c r="A7" s="91" t="s">
        <v>998</v>
      </c>
      <c r="B7" s="91" t="s">
        <v>999</v>
      </c>
      <c r="C7" s="93">
        <v>38634</v>
      </c>
      <c r="D7" s="91" t="s">
        <v>1000</v>
      </c>
      <c r="E7" s="94">
        <v>0.5416666666666666</v>
      </c>
      <c r="F7" s="91">
        <v>10</v>
      </c>
      <c r="G7" s="91" t="s">
        <v>1006</v>
      </c>
      <c r="H7" s="91">
        <v>11</v>
      </c>
      <c r="I7" s="91" t="s">
        <v>396</v>
      </c>
      <c r="J7" s="91" t="s">
        <v>219</v>
      </c>
      <c r="K7" s="91">
        <v>2</v>
      </c>
      <c r="L7" s="91"/>
      <c r="M7" s="91"/>
      <c r="N7" s="91"/>
      <c r="O7" s="91" t="s">
        <v>352</v>
      </c>
      <c r="P7" s="91" t="s">
        <v>1003</v>
      </c>
      <c r="Q7" s="91">
        <v>5</v>
      </c>
      <c r="R7" s="91"/>
      <c r="S7" s="91">
        <v>15</v>
      </c>
      <c r="T7" s="91">
        <v>6.8</v>
      </c>
      <c r="U7" s="91">
        <v>8.1</v>
      </c>
      <c r="V7" s="91">
        <v>8.3</v>
      </c>
      <c r="W7" s="91">
        <v>8.4</v>
      </c>
      <c r="X7" s="92">
        <f t="shared" si="0"/>
        <v>8.266666666666666</v>
      </c>
    </row>
    <row r="8" spans="1:24" ht="12.75">
      <c r="A8" s="91" t="s">
        <v>849</v>
      </c>
      <c r="B8" s="91" t="s">
        <v>999</v>
      </c>
      <c r="C8" s="93">
        <v>38452</v>
      </c>
      <c r="D8" s="91" t="s">
        <v>850</v>
      </c>
      <c r="E8" s="94">
        <v>0.5069444444444444</v>
      </c>
      <c r="F8" s="91">
        <v>18.5</v>
      </c>
      <c r="G8" s="91" t="s">
        <v>1001</v>
      </c>
      <c r="H8" s="91">
        <v>18</v>
      </c>
      <c r="I8" s="91" t="s">
        <v>280</v>
      </c>
      <c r="J8" s="91" t="s">
        <v>212</v>
      </c>
      <c r="K8" s="91">
        <v>2</v>
      </c>
      <c r="L8" s="91"/>
      <c r="M8" s="91"/>
      <c r="N8" s="91"/>
      <c r="O8" s="91"/>
      <c r="P8" s="91" t="s">
        <v>1007</v>
      </c>
      <c r="Q8" s="91"/>
      <c r="R8" s="91">
        <v>1</v>
      </c>
      <c r="S8" s="91">
        <v>6</v>
      </c>
      <c r="T8" s="91">
        <v>6.2</v>
      </c>
      <c r="U8" s="91">
        <v>12.2</v>
      </c>
      <c r="V8" s="91">
        <v>11</v>
      </c>
      <c r="W8" s="91">
        <v>11</v>
      </c>
      <c r="X8" s="92">
        <f t="shared" si="0"/>
        <v>11.4</v>
      </c>
    </row>
    <row r="9" spans="1:24" ht="12.75">
      <c r="A9" s="91" t="s">
        <v>849</v>
      </c>
      <c r="B9" s="91" t="s">
        <v>999</v>
      </c>
      <c r="C9" s="93">
        <v>38481</v>
      </c>
      <c r="D9" s="91" t="s">
        <v>850</v>
      </c>
      <c r="E9" s="94">
        <v>0.6541666666666667</v>
      </c>
      <c r="F9" s="91">
        <v>16.5</v>
      </c>
      <c r="G9" s="91" t="s">
        <v>1001</v>
      </c>
      <c r="H9" s="91">
        <v>8</v>
      </c>
      <c r="I9" s="91" t="s">
        <v>285</v>
      </c>
      <c r="J9" s="91" t="s">
        <v>229</v>
      </c>
      <c r="K9" s="91">
        <v>1</v>
      </c>
      <c r="L9" s="91"/>
      <c r="M9" s="91"/>
      <c r="N9" s="91"/>
      <c r="O9" s="91" t="s">
        <v>297</v>
      </c>
      <c r="P9" s="91" t="s">
        <v>1007</v>
      </c>
      <c r="Q9" s="91">
        <v>10</v>
      </c>
      <c r="R9" s="91"/>
      <c r="S9" s="91">
        <v>10.5</v>
      </c>
      <c r="T9" s="91">
        <v>6.8</v>
      </c>
      <c r="U9" s="91">
        <v>10</v>
      </c>
      <c r="V9" s="91">
        <v>11.4</v>
      </c>
      <c r="W9" s="91">
        <v>9.8</v>
      </c>
      <c r="X9" s="92">
        <f t="shared" si="0"/>
        <v>10.4</v>
      </c>
    </row>
    <row r="10" spans="1:24" ht="12.75">
      <c r="A10" s="91" t="s">
        <v>849</v>
      </c>
      <c r="B10" s="91" t="s">
        <v>999</v>
      </c>
      <c r="C10" s="93">
        <v>38514</v>
      </c>
      <c r="D10" s="91" t="s">
        <v>850</v>
      </c>
      <c r="E10" s="95">
        <v>0.6986111111111111</v>
      </c>
      <c r="F10" s="91">
        <v>29.5</v>
      </c>
      <c r="G10" s="91" t="s">
        <v>1008</v>
      </c>
      <c r="H10" s="91">
        <v>12</v>
      </c>
      <c r="I10" s="91" t="s">
        <v>280</v>
      </c>
      <c r="J10" s="91" t="s">
        <v>229</v>
      </c>
      <c r="K10" s="91">
        <v>1</v>
      </c>
      <c r="L10" s="91"/>
      <c r="M10" s="91"/>
      <c r="N10" s="91"/>
      <c r="O10" s="91"/>
      <c r="P10" s="91" t="s">
        <v>1009</v>
      </c>
      <c r="Q10" s="91">
        <v>10</v>
      </c>
      <c r="R10" s="91"/>
      <c r="S10" s="91">
        <v>22.5</v>
      </c>
      <c r="T10" s="91">
        <v>6.8</v>
      </c>
      <c r="U10" s="91">
        <v>8</v>
      </c>
      <c r="V10" s="91">
        <v>8</v>
      </c>
      <c r="W10" s="91"/>
      <c r="X10" s="92">
        <f t="shared" si="0"/>
        <v>8</v>
      </c>
    </row>
    <row r="11" spans="1:24" ht="12.75">
      <c r="A11" s="91" t="s">
        <v>849</v>
      </c>
      <c r="B11" s="91" t="s">
        <v>999</v>
      </c>
      <c r="C11" s="93">
        <v>38544</v>
      </c>
      <c r="D11" s="91" t="s">
        <v>850</v>
      </c>
      <c r="E11" s="94">
        <v>0.625</v>
      </c>
      <c r="F11" s="91">
        <v>31</v>
      </c>
      <c r="G11" s="91" t="s">
        <v>1001</v>
      </c>
      <c r="H11" s="91">
        <v>12</v>
      </c>
      <c r="I11" s="91" t="s">
        <v>280</v>
      </c>
      <c r="J11" s="91" t="s">
        <v>212</v>
      </c>
      <c r="K11" s="91">
        <v>2</v>
      </c>
      <c r="L11" s="91"/>
      <c r="M11" s="91"/>
      <c r="N11" s="91"/>
      <c r="O11" s="91" t="s">
        <v>297</v>
      </c>
      <c r="P11" s="91"/>
      <c r="Q11" s="91">
        <v>5</v>
      </c>
      <c r="R11" s="91"/>
      <c r="S11" s="91">
        <v>24</v>
      </c>
      <c r="T11" s="91">
        <v>6.8</v>
      </c>
      <c r="U11" s="91">
        <v>7.6</v>
      </c>
      <c r="V11" s="91">
        <v>7.4</v>
      </c>
      <c r="W11" s="91"/>
      <c r="X11" s="92">
        <f t="shared" si="0"/>
        <v>7.5</v>
      </c>
    </row>
    <row r="12" spans="1:24" ht="12.75">
      <c r="A12" s="91" t="s">
        <v>849</v>
      </c>
      <c r="B12" s="91" t="s">
        <v>999</v>
      </c>
      <c r="C12" s="93">
        <v>38572</v>
      </c>
      <c r="D12" s="91" t="s">
        <v>850</v>
      </c>
      <c r="E12" s="94">
        <v>0.5902777777777778</v>
      </c>
      <c r="F12" s="91">
        <v>32</v>
      </c>
      <c r="G12" s="91"/>
      <c r="H12" s="91">
        <v>3</v>
      </c>
      <c r="I12" s="91" t="s">
        <v>280</v>
      </c>
      <c r="J12" s="91" t="s">
        <v>212</v>
      </c>
      <c r="K12" s="91">
        <v>3</v>
      </c>
      <c r="L12" s="91"/>
      <c r="M12" s="91"/>
      <c r="N12" s="91"/>
      <c r="O12" s="91"/>
      <c r="P12" s="91" t="s">
        <v>1010</v>
      </c>
      <c r="Q12" s="91">
        <v>5</v>
      </c>
      <c r="R12" s="91"/>
      <c r="S12" s="91">
        <v>27.5</v>
      </c>
      <c r="T12" s="91">
        <v>6.8</v>
      </c>
      <c r="U12" s="91">
        <v>8.8</v>
      </c>
      <c r="V12" s="91">
        <v>9</v>
      </c>
      <c r="W12" s="91"/>
      <c r="X12" s="92">
        <f t="shared" si="0"/>
        <v>8.9</v>
      </c>
    </row>
    <row r="13" spans="1:24" ht="12.75">
      <c r="A13" s="91" t="s">
        <v>849</v>
      </c>
      <c r="B13" s="91" t="s">
        <v>999</v>
      </c>
      <c r="C13" s="93">
        <v>38606</v>
      </c>
      <c r="D13" s="91" t="s">
        <v>850</v>
      </c>
      <c r="E13" s="94">
        <v>0.5625</v>
      </c>
      <c r="F13" s="91">
        <v>20.5</v>
      </c>
      <c r="G13" s="91" t="s">
        <v>1001</v>
      </c>
      <c r="H13" s="91">
        <v>12</v>
      </c>
      <c r="I13" s="91" t="s">
        <v>280</v>
      </c>
      <c r="J13" s="91" t="s">
        <v>212</v>
      </c>
      <c r="K13" s="91">
        <v>3</v>
      </c>
      <c r="L13" s="91"/>
      <c r="M13" s="91"/>
      <c r="N13" s="91"/>
      <c r="O13" s="91"/>
      <c r="P13" s="91" t="s">
        <v>1011</v>
      </c>
      <c r="Q13" s="91">
        <v>5</v>
      </c>
      <c r="R13" s="91"/>
      <c r="S13" s="91">
        <v>21.5</v>
      </c>
      <c r="T13" s="91">
        <v>6.8</v>
      </c>
      <c r="U13" s="91">
        <v>7.6</v>
      </c>
      <c r="V13" s="91">
        <v>8.2</v>
      </c>
      <c r="W13" s="91">
        <v>9</v>
      </c>
      <c r="X13" s="92">
        <f t="shared" si="0"/>
        <v>8.266666666666666</v>
      </c>
    </row>
    <row r="14" spans="1:24" ht="12.75">
      <c r="A14" s="91" t="s">
        <v>849</v>
      </c>
      <c r="B14" s="91" t="s">
        <v>999</v>
      </c>
      <c r="C14" s="93">
        <v>38635</v>
      </c>
      <c r="D14" s="91" t="s">
        <v>850</v>
      </c>
      <c r="E14" s="94">
        <v>0.5868055555555556</v>
      </c>
      <c r="F14" s="91">
        <v>15</v>
      </c>
      <c r="G14" s="91" t="s">
        <v>1001</v>
      </c>
      <c r="H14" s="91">
        <v>6</v>
      </c>
      <c r="I14" s="91" t="s">
        <v>300</v>
      </c>
      <c r="J14" s="91" t="s">
        <v>229</v>
      </c>
      <c r="K14" s="91">
        <v>1</v>
      </c>
      <c r="L14" s="91"/>
      <c r="M14" s="91"/>
      <c r="N14" s="91"/>
      <c r="O14" s="91" t="s">
        <v>286</v>
      </c>
      <c r="P14" s="91" t="s">
        <v>1012</v>
      </c>
      <c r="Q14" s="91">
        <v>10</v>
      </c>
      <c r="R14" s="91"/>
      <c r="S14" s="91">
        <v>16</v>
      </c>
      <c r="T14" s="91">
        <v>6.8</v>
      </c>
      <c r="U14" s="91">
        <v>9.6</v>
      </c>
      <c r="V14" s="91">
        <v>10</v>
      </c>
      <c r="W14" s="91"/>
      <c r="X14" s="92">
        <f t="shared" si="0"/>
        <v>9.8</v>
      </c>
    </row>
    <row r="15" spans="1:24" ht="12.75">
      <c r="A15" s="91" t="s">
        <v>1013</v>
      </c>
      <c r="B15" s="91" t="s">
        <v>999</v>
      </c>
      <c r="C15" s="93">
        <v>38450</v>
      </c>
      <c r="D15" s="91" t="s">
        <v>361</v>
      </c>
      <c r="E15" s="94">
        <v>0.625</v>
      </c>
      <c r="F15" s="91">
        <v>18</v>
      </c>
      <c r="G15" s="91" t="s">
        <v>1014</v>
      </c>
      <c r="H15" s="91">
        <v>2</v>
      </c>
      <c r="I15" s="91" t="s">
        <v>280</v>
      </c>
      <c r="J15" s="91" t="s">
        <v>229</v>
      </c>
      <c r="K15" s="91">
        <v>2</v>
      </c>
      <c r="L15" s="91"/>
      <c r="M15" s="91"/>
      <c r="N15" s="91"/>
      <c r="O15" s="91"/>
      <c r="P15" s="91"/>
      <c r="Q15" s="91">
        <v>5</v>
      </c>
      <c r="R15" s="91"/>
      <c r="S15" s="91">
        <v>6</v>
      </c>
      <c r="T15" s="91">
        <v>6.5</v>
      </c>
      <c r="U15" s="91">
        <v>13.6</v>
      </c>
      <c r="V15" s="91">
        <v>13.4</v>
      </c>
      <c r="W15" s="91"/>
      <c r="X15" s="92">
        <f t="shared" si="0"/>
        <v>13.5</v>
      </c>
    </row>
    <row r="16" spans="1:24" ht="12.75">
      <c r="A16" s="91" t="s">
        <v>1013</v>
      </c>
      <c r="B16" s="91" t="s">
        <v>999</v>
      </c>
      <c r="C16" s="93">
        <v>38479</v>
      </c>
      <c r="D16" s="91" t="s">
        <v>361</v>
      </c>
      <c r="E16" s="94">
        <v>0.3541666666666667</v>
      </c>
      <c r="F16" s="91">
        <v>8</v>
      </c>
      <c r="G16" s="91" t="s">
        <v>1008</v>
      </c>
      <c r="H16" s="91">
        <v>7</v>
      </c>
      <c r="I16" s="91" t="s">
        <v>1002</v>
      </c>
      <c r="J16" s="91"/>
      <c r="K16" s="91">
        <v>1</v>
      </c>
      <c r="L16" s="91"/>
      <c r="M16" s="91"/>
      <c r="N16" s="91"/>
      <c r="O16" s="91" t="s">
        <v>297</v>
      </c>
      <c r="P16" s="91"/>
      <c r="Q16" s="91">
        <v>0</v>
      </c>
      <c r="R16" s="91"/>
      <c r="S16" s="91">
        <v>9</v>
      </c>
      <c r="T16" s="91">
        <v>6</v>
      </c>
      <c r="U16" s="91">
        <v>12</v>
      </c>
      <c r="V16" s="91">
        <v>12.2</v>
      </c>
      <c r="W16" s="91"/>
      <c r="X16" s="92">
        <f t="shared" si="0"/>
        <v>12.1</v>
      </c>
    </row>
    <row r="17" spans="1:24" ht="12.75">
      <c r="A17" s="91" t="s">
        <v>1013</v>
      </c>
      <c r="B17" s="91" t="s">
        <v>999</v>
      </c>
      <c r="C17" s="93">
        <v>38514</v>
      </c>
      <c r="D17" s="91" t="s">
        <v>361</v>
      </c>
      <c r="E17" s="94">
        <v>0.46527777777777773</v>
      </c>
      <c r="F17" s="91">
        <v>26</v>
      </c>
      <c r="G17" s="91"/>
      <c r="H17" s="91"/>
      <c r="I17" s="91" t="s">
        <v>300</v>
      </c>
      <c r="J17" s="91" t="s">
        <v>212</v>
      </c>
      <c r="K17" s="91">
        <v>4</v>
      </c>
      <c r="L17" s="91"/>
      <c r="M17" s="91"/>
      <c r="N17" s="91"/>
      <c r="O17" s="91" t="s">
        <v>286</v>
      </c>
      <c r="P17" s="91"/>
      <c r="Q17" s="91">
        <v>0</v>
      </c>
      <c r="R17" s="91"/>
      <c r="S17" s="91">
        <v>22</v>
      </c>
      <c r="T17" s="91">
        <v>6</v>
      </c>
      <c r="U17" s="91">
        <v>7.4</v>
      </c>
      <c r="V17" s="91">
        <v>7.6</v>
      </c>
      <c r="W17" s="91"/>
      <c r="X17" s="92">
        <f t="shared" si="0"/>
        <v>7.5</v>
      </c>
    </row>
    <row r="18" spans="1:24" ht="12.75">
      <c r="A18" s="91" t="s">
        <v>1013</v>
      </c>
      <c r="B18" s="91" t="s">
        <v>999</v>
      </c>
      <c r="C18" s="93">
        <v>38541</v>
      </c>
      <c r="D18" s="91" t="s">
        <v>361</v>
      </c>
      <c r="E18" s="94">
        <v>0.46875</v>
      </c>
      <c r="F18" s="91">
        <v>17</v>
      </c>
      <c r="G18" s="91" t="s">
        <v>1015</v>
      </c>
      <c r="H18" s="91">
        <v>7</v>
      </c>
      <c r="I18" s="91" t="s">
        <v>300</v>
      </c>
      <c r="J18" s="91" t="s">
        <v>229</v>
      </c>
      <c r="K18" s="91">
        <v>0</v>
      </c>
      <c r="L18" s="91"/>
      <c r="M18" s="91"/>
      <c r="N18" s="91"/>
      <c r="O18" s="91" t="s">
        <v>297</v>
      </c>
      <c r="P18" s="91" t="s">
        <v>1016</v>
      </c>
      <c r="Q18" s="91">
        <v>0</v>
      </c>
      <c r="R18" s="91"/>
      <c r="S18" s="91">
        <v>22</v>
      </c>
      <c r="T18" s="91">
        <v>6.5</v>
      </c>
      <c r="U18" s="91">
        <v>7.8</v>
      </c>
      <c r="V18" s="91">
        <v>7.6</v>
      </c>
      <c r="W18" s="91"/>
      <c r="X18" s="92">
        <f t="shared" si="0"/>
        <v>7.699999999999999</v>
      </c>
    </row>
    <row r="19" spans="1:24" ht="12.75">
      <c r="A19" s="91" t="s">
        <v>1013</v>
      </c>
      <c r="B19" s="91" t="s">
        <v>999</v>
      </c>
      <c r="C19" s="93">
        <v>38571</v>
      </c>
      <c r="D19" s="91" t="s">
        <v>361</v>
      </c>
      <c r="E19" s="94">
        <v>0.65625</v>
      </c>
      <c r="F19" s="91">
        <v>25</v>
      </c>
      <c r="G19" s="91" t="s">
        <v>1017</v>
      </c>
      <c r="H19" s="91">
        <v>7</v>
      </c>
      <c r="I19" s="91" t="s">
        <v>280</v>
      </c>
      <c r="J19" s="91" t="s">
        <v>212</v>
      </c>
      <c r="K19" s="91"/>
      <c r="L19" s="91"/>
      <c r="M19" s="91"/>
      <c r="N19" s="91"/>
      <c r="O19" s="91" t="s">
        <v>297</v>
      </c>
      <c r="P19" s="91" t="s">
        <v>1016</v>
      </c>
      <c r="Q19" s="91">
        <v>0</v>
      </c>
      <c r="R19" s="91"/>
      <c r="S19" s="91">
        <v>25</v>
      </c>
      <c r="T19" s="91">
        <v>7</v>
      </c>
      <c r="U19" s="91">
        <v>8</v>
      </c>
      <c r="V19" s="91">
        <v>8.2</v>
      </c>
      <c r="W19" s="91"/>
      <c r="X19" s="92">
        <f t="shared" si="0"/>
        <v>8.1</v>
      </c>
    </row>
    <row r="20" spans="1:24" ht="12.75">
      <c r="A20" s="91" t="s">
        <v>1013</v>
      </c>
      <c r="B20" s="91" t="s">
        <v>999</v>
      </c>
      <c r="C20" s="93">
        <v>38605</v>
      </c>
      <c r="D20" s="91" t="s">
        <v>361</v>
      </c>
      <c r="E20" s="94">
        <v>0.375</v>
      </c>
      <c r="F20" s="91">
        <v>20</v>
      </c>
      <c r="G20" s="91" t="s">
        <v>1006</v>
      </c>
      <c r="H20" s="91"/>
      <c r="I20" s="91" t="s">
        <v>280</v>
      </c>
      <c r="J20" s="91" t="s">
        <v>212</v>
      </c>
      <c r="K20" s="91">
        <v>7</v>
      </c>
      <c r="L20" s="91"/>
      <c r="M20" s="91"/>
      <c r="N20" s="91"/>
      <c r="O20" s="91" t="s">
        <v>286</v>
      </c>
      <c r="P20" s="91"/>
      <c r="Q20" s="91">
        <v>0</v>
      </c>
      <c r="R20" s="91"/>
      <c r="S20" s="91">
        <v>22</v>
      </c>
      <c r="T20" s="91">
        <v>6.5</v>
      </c>
      <c r="U20" s="91">
        <v>7.6</v>
      </c>
      <c r="V20" s="91">
        <v>7.8</v>
      </c>
      <c r="W20" s="91"/>
      <c r="X20" s="92">
        <f t="shared" si="0"/>
        <v>7.699999999999999</v>
      </c>
    </row>
    <row r="21" spans="1:24" ht="12.75">
      <c r="A21" s="91" t="s">
        <v>1013</v>
      </c>
      <c r="B21" s="91" t="s">
        <v>999</v>
      </c>
      <c r="C21" s="93">
        <v>38635</v>
      </c>
      <c r="D21" s="91" t="s">
        <v>361</v>
      </c>
      <c r="E21" s="94">
        <v>0.375</v>
      </c>
      <c r="F21" s="91">
        <v>15</v>
      </c>
      <c r="G21" s="91" t="s">
        <v>1018</v>
      </c>
      <c r="H21" s="91">
        <v>7</v>
      </c>
      <c r="I21" s="91" t="s">
        <v>396</v>
      </c>
      <c r="J21" s="91" t="s">
        <v>219</v>
      </c>
      <c r="K21" s="91">
        <v>3</v>
      </c>
      <c r="L21" s="91"/>
      <c r="M21" s="91"/>
      <c r="N21" s="91"/>
      <c r="O21" s="91"/>
      <c r="P21" s="91" t="s">
        <v>1012</v>
      </c>
      <c r="Q21" s="91">
        <v>5</v>
      </c>
      <c r="R21" s="91"/>
      <c r="S21" s="91">
        <v>14</v>
      </c>
      <c r="T21" s="91">
        <v>6.5</v>
      </c>
      <c r="U21" s="91">
        <v>9.8</v>
      </c>
      <c r="V21" s="91">
        <v>10.1</v>
      </c>
      <c r="W21" s="91"/>
      <c r="X21" s="92">
        <f t="shared" si="0"/>
        <v>9.95</v>
      </c>
    </row>
    <row r="22" spans="1:24" ht="12.75">
      <c r="A22" s="91" t="s">
        <v>1019</v>
      </c>
      <c r="B22" s="91" t="s">
        <v>999</v>
      </c>
      <c r="C22" s="93">
        <v>38479</v>
      </c>
      <c r="D22" s="91" t="s">
        <v>1020</v>
      </c>
      <c r="E22" s="94">
        <v>0.5208333333333334</v>
      </c>
      <c r="F22" s="91"/>
      <c r="G22" s="91" t="s">
        <v>1001</v>
      </c>
      <c r="H22" s="91">
        <v>10</v>
      </c>
      <c r="I22" s="91" t="s">
        <v>1002</v>
      </c>
      <c r="J22" s="91" t="s">
        <v>212</v>
      </c>
      <c r="K22" s="91">
        <v>1</v>
      </c>
      <c r="L22" s="91"/>
      <c r="M22" s="91"/>
      <c r="N22" s="91"/>
      <c r="O22" s="91"/>
      <c r="P22" s="91"/>
      <c r="Q22" s="91">
        <v>10</v>
      </c>
      <c r="R22" s="91"/>
      <c r="S22" s="91"/>
      <c r="T22" s="91">
        <v>6</v>
      </c>
      <c r="U22" s="91">
        <v>11.5</v>
      </c>
      <c r="V22" s="91">
        <v>10.5</v>
      </c>
      <c r="W22" s="91">
        <v>10.8</v>
      </c>
      <c r="X22" s="92">
        <f t="shared" si="0"/>
        <v>10.933333333333332</v>
      </c>
    </row>
    <row r="23" spans="1:24" ht="12.75">
      <c r="A23" s="91" t="s">
        <v>1019</v>
      </c>
      <c r="B23" s="91" t="s">
        <v>999</v>
      </c>
      <c r="C23" s="93">
        <v>38509</v>
      </c>
      <c r="D23" s="91" t="s">
        <v>1020</v>
      </c>
      <c r="E23" s="94">
        <v>0.3541666666666667</v>
      </c>
      <c r="F23" s="91">
        <v>20</v>
      </c>
      <c r="G23" s="91"/>
      <c r="H23" s="91"/>
      <c r="I23" s="91" t="s">
        <v>280</v>
      </c>
      <c r="J23" s="91" t="s">
        <v>212</v>
      </c>
      <c r="K23" s="91">
        <v>4</v>
      </c>
      <c r="L23" s="91"/>
      <c r="M23" s="91"/>
      <c r="N23" s="91"/>
      <c r="O23" s="91" t="s">
        <v>286</v>
      </c>
      <c r="P23" s="91"/>
      <c r="Q23" s="91">
        <v>5</v>
      </c>
      <c r="R23" s="91"/>
      <c r="S23" s="91">
        <v>18</v>
      </c>
      <c r="T23" s="91">
        <v>6.75</v>
      </c>
      <c r="U23" s="91">
        <v>7.2</v>
      </c>
      <c r="V23" s="91">
        <v>7.5</v>
      </c>
      <c r="W23" s="91"/>
      <c r="X23" s="92">
        <f t="shared" si="0"/>
        <v>7.35</v>
      </c>
    </row>
    <row r="24" spans="1:24" ht="12.75">
      <c r="A24" s="91" t="s">
        <v>1019</v>
      </c>
      <c r="B24" s="91" t="s">
        <v>999</v>
      </c>
      <c r="C24" s="93">
        <v>38541</v>
      </c>
      <c r="D24" s="91" t="s">
        <v>1020</v>
      </c>
      <c r="E24" s="94">
        <v>0.4166666666666667</v>
      </c>
      <c r="F24" s="91">
        <v>17</v>
      </c>
      <c r="G24" s="91" t="s">
        <v>1015</v>
      </c>
      <c r="H24" s="91">
        <v>2</v>
      </c>
      <c r="I24" s="91" t="s">
        <v>300</v>
      </c>
      <c r="J24" s="91" t="s">
        <v>212</v>
      </c>
      <c r="K24" s="91">
        <v>3</v>
      </c>
      <c r="L24" s="91"/>
      <c r="M24" s="91"/>
      <c r="N24" s="91"/>
      <c r="O24" s="91"/>
      <c r="P24" s="91"/>
      <c r="Q24" s="91">
        <v>5</v>
      </c>
      <c r="R24" s="91"/>
      <c r="S24" s="91">
        <v>22</v>
      </c>
      <c r="T24" s="91">
        <v>6.75</v>
      </c>
      <c r="U24" s="91">
        <v>7.2</v>
      </c>
      <c r="V24" s="91">
        <v>7.8</v>
      </c>
      <c r="W24" s="91"/>
      <c r="X24" s="92">
        <f t="shared" si="0"/>
        <v>7.5</v>
      </c>
    </row>
    <row r="25" spans="1:24" ht="12.75">
      <c r="A25" s="91" t="s">
        <v>1019</v>
      </c>
      <c r="B25" s="91" t="s">
        <v>999</v>
      </c>
      <c r="C25" s="93">
        <v>38569</v>
      </c>
      <c r="D25" s="91" t="s">
        <v>1020</v>
      </c>
      <c r="E25" s="94">
        <v>0.625</v>
      </c>
      <c r="F25" s="91">
        <v>2.5</v>
      </c>
      <c r="G25" s="91" t="s">
        <v>487</v>
      </c>
      <c r="H25" s="91"/>
      <c r="I25" s="91" t="s">
        <v>300</v>
      </c>
      <c r="J25" s="91" t="s">
        <v>229</v>
      </c>
      <c r="K25" s="91">
        <v>1</v>
      </c>
      <c r="L25" s="91"/>
      <c r="M25" s="91"/>
      <c r="N25" s="91"/>
      <c r="O25" s="91" t="s">
        <v>297</v>
      </c>
      <c r="P25" s="91" t="s">
        <v>224</v>
      </c>
      <c r="Q25" s="91"/>
      <c r="R25" s="91"/>
      <c r="S25" s="91">
        <v>25</v>
      </c>
      <c r="T25" s="91">
        <v>7</v>
      </c>
      <c r="U25" s="91">
        <v>7</v>
      </c>
      <c r="V25" s="91">
        <v>7.6</v>
      </c>
      <c r="W25" s="91"/>
      <c r="X25" s="92">
        <f t="shared" si="0"/>
        <v>7.3</v>
      </c>
    </row>
    <row r="26" spans="1:24" ht="12.75">
      <c r="A26" s="91" t="s">
        <v>1019</v>
      </c>
      <c r="B26" s="91" t="s">
        <v>999</v>
      </c>
      <c r="C26" s="93">
        <v>38630</v>
      </c>
      <c r="D26" s="91" t="s">
        <v>1020</v>
      </c>
      <c r="E26" s="94">
        <v>0.6875</v>
      </c>
      <c r="F26" s="91">
        <v>21.5</v>
      </c>
      <c r="G26" s="91" t="s">
        <v>487</v>
      </c>
      <c r="H26" s="91">
        <v>10</v>
      </c>
      <c r="I26" s="91" t="s">
        <v>1021</v>
      </c>
      <c r="J26" s="91" t="s">
        <v>212</v>
      </c>
      <c r="K26" s="91">
        <v>7</v>
      </c>
      <c r="L26" s="91"/>
      <c r="M26" s="91"/>
      <c r="N26" s="91"/>
      <c r="O26" s="91"/>
      <c r="P26" s="91"/>
      <c r="Q26" s="91">
        <v>5</v>
      </c>
      <c r="R26" s="91"/>
      <c r="S26" s="91">
        <v>17</v>
      </c>
      <c r="T26" s="91">
        <v>6.75</v>
      </c>
      <c r="U26" s="91">
        <v>8.1</v>
      </c>
      <c r="V26" s="91">
        <v>7.9</v>
      </c>
      <c r="W26" s="91"/>
      <c r="X26" s="92">
        <f t="shared" si="0"/>
        <v>8</v>
      </c>
    </row>
    <row r="27" spans="1:24" ht="12.75">
      <c r="A27" s="91" t="s">
        <v>1022</v>
      </c>
      <c r="B27" s="91" t="s">
        <v>999</v>
      </c>
      <c r="C27" s="93">
        <v>38481</v>
      </c>
      <c r="D27" s="91" t="s">
        <v>1000</v>
      </c>
      <c r="E27" s="94">
        <v>0.7777777777777778</v>
      </c>
      <c r="F27" s="91">
        <v>12</v>
      </c>
      <c r="G27" s="91"/>
      <c r="H27" s="91"/>
      <c r="I27" s="91" t="s">
        <v>285</v>
      </c>
      <c r="J27" s="91" t="s">
        <v>229</v>
      </c>
      <c r="K27" s="91">
        <v>1</v>
      </c>
      <c r="L27" s="91"/>
      <c r="M27" s="91"/>
      <c r="N27" s="91"/>
      <c r="O27" s="91" t="s">
        <v>286</v>
      </c>
      <c r="P27" s="91"/>
      <c r="Q27" s="91">
        <v>5</v>
      </c>
      <c r="R27" s="91"/>
      <c r="S27" s="91">
        <v>10</v>
      </c>
      <c r="T27" s="91">
        <v>6.4</v>
      </c>
      <c r="U27" s="91">
        <v>10</v>
      </c>
      <c r="V27" s="91">
        <v>10.4</v>
      </c>
      <c r="W27" s="91">
        <v>10.4</v>
      </c>
      <c r="X27" s="92">
        <f t="shared" si="0"/>
        <v>10.266666666666666</v>
      </c>
    </row>
    <row r="28" spans="1:24" ht="12.75">
      <c r="A28" s="91" t="s">
        <v>1022</v>
      </c>
      <c r="B28" s="91" t="s">
        <v>999</v>
      </c>
      <c r="C28" s="93">
        <v>38515</v>
      </c>
      <c r="D28" s="91" t="s">
        <v>1000</v>
      </c>
      <c r="E28" s="94">
        <v>0.4791666666666667</v>
      </c>
      <c r="F28" s="91">
        <v>25</v>
      </c>
      <c r="G28" s="91" t="s">
        <v>487</v>
      </c>
      <c r="H28" s="91">
        <v>1</v>
      </c>
      <c r="I28" s="91" t="s">
        <v>1021</v>
      </c>
      <c r="J28" s="91" t="s">
        <v>219</v>
      </c>
      <c r="K28" s="91">
        <v>3</v>
      </c>
      <c r="L28" s="91"/>
      <c r="M28" s="91"/>
      <c r="N28" s="91"/>
      <c r="O28" s="91" t="s">
        <v>286</v>
      </c>
      <c r="P28" s="91" t="s">
        <v>224</v>
      </c>
      <c r="Q28" s="91">
        <v>5</v>
      </c>
      <c r="R28" s="91"/>
      <c r="S28" s="91">
        <v>26</v>
      </c>
      <c r="T28" s="91">
        <v>6.7</v>
      </c>
      <c r="U28" s="91">
        <v>7.2</v>
      </c>
      <c r="V28" s="91">
        <v>7.2</v>
      </c>
      <c r="W28" s="91">
        <v>7</v>
      </c>
      <c r="X28" s="92">
        <f t="shared" si="0"/>
        <v>7.133333333333333</v>
      </c>
    </row>
    <row r="29" spans="1:24" ht="12.75">
      <c r="A29" s="91" t="s">
        <v>1022</v>
      </c>
      <c r="B29" s="91" t="s">
        <v>999</v>
      </c>
      <c r="C29" s="93">
        <v>38544</v>
      </c>
      <c r="D29" s="91" t="s">
        <v>1000</v>
      </c>
      <c r="E29" s="94">
        <v>0.4270833333333333</v>
      </c>
      <c r="F29" s="91">
        <v>26</v>
      </c>
      <c r="G29" s="91" t="s">
        <v>1001</v>
      </c>
      <c r="H29" s="91">
        <v>10</v>
      </c>
      <c r="I29" s="91" t="s">
        <v>280</v>
      </c>
      <c r="J29" s="91" t="s">
        <v>212</v>
      </c>
      <c r="K29" s="91">
        <v>2</v>
      </c>
      <c r="L29" s="91"/>
      <c r="M29" s="91"/>
      <c r="N29" s="91"/>
      <c r="O29" s="91" t="s">
        <v>352</v>
      </c>
      <c r="P29" s="91"/>
      <c r="Q29" s="91">
        <v>5</v>
      </c>
      <c r="R29" s="91"/>
      <c r="S29" s="91">
        <v>22</v>
      </c>
      <c r="T29" s="91">
        <v>6.8</v>
      </c>
      <c r="U29" s="91">
        <v>6.2</v>
      </c>
      <c r="V29" s="91">
        <v>6.2</v>
      </c>
      <c r="W29" s="91">
        <v>6.3</v>
      </c>
      <c r="X29" s="92">
        <f t="shared" si="0"/>
        <v>6.233333333333333</v>
      </c>
    </row>
    <row r="30" spans="1:24" ht="12.75">
      <c r="A30" s="91" t="s">
        <v>1022</v>
      </c>
      <c r="B30" s="91" t="s">
        <v>999</v>
      </c>
      <c r="C30" s="93">
        <v>38570</v>
      </c>
      <c r="D30" s="91" t="s">
        <v>1000</v>
      </c>
      <c r="E30" s="94">
        <v>0.6770833333333334</v>
      </c>
      <c r="F30" s="91">
        <v>22</v>
      </c>
      <c r="G30" s="91" t="s">
        <v>1001</v>
      </c>
      <c r="H30" s="91">
        <v>4</v>
      </c>
      <c r="I30" s="91" t="s">
        <v>280</v>
      </c>
      <c r="J30" s="91" t="s">
        <v>219</v>
      </c>
      <c r="K30" s="91">
        <v>1</v>
      </c>
      <c r="L30" s="91"/>
      <c r="M30" s="91"/>
      <c r="N30" s="91"/>
      <c r="O30" s="91" t="s">
        <v>297</v>
      </c>
      <c r="P30" s="91" t="s">
        <v>1023</v>
      </c>
      <c r="Q30" s="91">
        <v>5</v>
      </c>
      <c r="R30" s="91"/>
      <c r="S30" s="91">
        <v>24</v>
      </c>
      <c r="T30" s="91">
        <v>6.8</v>
      </c>
      <c r="U30" s="91">
        <v>6.6</v>
      </c>
      <c r="V30" s="91">
        <v>6.7</v>
      </c>
      <c r="W30" s="91">
        <v>6.4</v>
      </c>
      <c r="X30" s="92">
        <f t="shared" si="0"/>
        <v>6.566666666666667</v>
      </c>
    </row>
    <row r="31" spans="1:24" ht="12.75">
      <c r="A31" s="91" t="s">
        <v>1022</v>
      </c>
      <c r="B31" s="91" t="s">
        <v>999</v>
      </c>
      <c r="C31" s="93">
        <v>38605</v>
      </c>
      <c r="D31" s="91" t="s">
        <v>1000</v>
      </c>
      <c r="E31" s="94">
        <v>0.4791666666666667</v>
      </c>
      <c r="F31" s="91">
        <v>16</v>
      </c>
      <c r="G31" s="91" t="s">
        <v>1006</v>
      </c>
      <c r="H31" s="91">
        <v>2</v>
      </c>
      <c r="I31" s="91" t="s">
        <v>280</v>
      </c>
      <c r="J31" s="91" t="s">
        <v>212</v>
      </c>
      <c r="K31" s="91">
        <v>10</v>
      </c>
      <c r="L31" s="91"/>
      <c r="M31" s="91"/>
      <c r="N31" s="91"/>
      <c r="O31" s="91" t="s">
        <v>297</v>
      </c>
      <c r="P31" s="91" t="s">
        <v>1012</v>
      </c>
      <c r="Q31" s="91">
        <v>5</v>
      </c>
      <c r="R31" s="91"/>
      <c r="S31" s="91">
        <v>20.5</v>
      </c>
      <c r="T31" s="91">
        <v>6.3</v>
      </c>
      <c r="U31" s="91">
        <v>6.2</v>
      </c>
      <c r="V31" s="91">
        <v>6.4</v>
      </c>
      <c r="W31" s="91">
        <v>6.4</v>
      </c>
      <c r="X31" s="92">
        <f t="shared" si="0"/>
        <v>6.333333333333333</v>
      </c>
    </row>
    <row r="32" spans="1:24" ht="12.75">
      <c r="A32" s="91" t="s">
        <v>1022</v>
      </c>
      <c r="B32" s="91" t="s">
        <v>999</v>
      </c>
      <c r="C32" s="93">
        <v>38632</v>
      </c>
      <c r="D32" s="91" t="s">
        <v>1000</v>
      </c>
      <c r="E32" s="94">
        <v>0.375</v>
      </c>
      <c r="F32" s="91">
        <v>19</v>
      </c>
      <c r="G32" s="91" t="s">
        <v>487</v>
      </c>
      <c r="H32" s="91">
        <v>5</v>
      </c>
      <c r="I32" s="91" t="s">
        <v>300</v>
      </c>
      <c r="J32" s="91" t="s">
        <v>212</v>
      </c>
      <c r="K32" s="91">
        <v>1</v>
      </c>
      <c r="L32" s="91"/>
      <c r="M32" s="91"/>
      <c r="N32" s="91"/>
      <c r="O32" s="91" t="s">
        <v>297</v>
      </c>
      <c r="P32" s="91" t="s">
        <v>1012</v>
      </c>
      <c r="Q32" s="91">
        <v>5</v>
      </c>
      <c r="R32" s="91"/>
      <c r="S32" s="91">
        <v>17</v>
      </c>
      <c r="T32" s="91">
        <v>6.6</v>
      </c>
      <c r="U32" s="91">
        <v>7.8</v>
      </c>
      <c r="V32" s="91">
        <v>8</v>
      </c>
      <c r="W32" s="91">
        <v>8</v>
      </c>
      <c r="X32" s="92">
        <f t="shared" si="0"/>
        <v>7.933333333333334</v>
      </c>
    </row>
    <row r="33" spans="1:24" ht="12.75">
      <c r="A33" s="91" t="s">
        <v>1024</v>
      </c>
      <c r="B33" s="91" t="s">
        <v>1025</v>
      </c>
      <c r="C33" s="93">
        <v>38458</v>
      </c>
      <c r="D33" s="91" t="s">
        <v>1026</v>
      </c>
      <c r="E33" s="91"/>
      <c r="F33" s="91">
        <v>14.5</v>
      </c>
      <c r="G33" s="91" t="s">
        <v>487</v>
      </c>
      <c r="H33" s="91">
        <v>1</v>
      </c>
      <c r="I33" s="91" t="s">
        <v>280</v>
      </c>
      <c r="J33" s="91" t="s">
        <v>212</v>
      </c>
      <c r="K33" s="91">
        <v>3</v>
      </c>
      <c r="L33" s="91"/>
      <c r="M33" s="91"/>
      <c r="N33" s="91"/>
      <c r="O33" s="91" t="s">
        <v>286</v>
      </c>
      <c r="P33" s="91"/>
      <c r="Q33" s="91">
        <v>0</v>
      </c>
      <c r="R33" s="91"/>
      <c r="S33" s="91">
        <v>9.5</v>
      </c>
      <c r="T33" s="91">
        <v>6.5</v>
      </c>
      <c r="U33" s="91">
        <v>12</v>
      </c>
      <c r="V33" s="91">
        <v>12.1</v>
      </c>
      <c r="W33" s="91"/>
      <c r="X33" s="92">
        <f t="shared" si="0"/>
        <v>12.05</v>
      </c>
    </row>
    <row r="34" spans="1:24" ht="12.75">
      <c r="A34" s="91" t="s">
        <v>1024</v>
      </c>
      <c r="B34" s="91" t="s">
        <v>1025</v>
      </c>
      <c r="C34" s="93">
        <v>38481</v>
      </c>
      <c r="D34" s="91" t="s">
        <v>1026</v>
      </c>
      <c r="E34" s="94">
        <v>0.6041666666666666</v>
      </c>
      <c r="F34" s="91">
        <v>13</v>
      </c>
      <c r="G34" s="91" t="s">
        <v>1018</v>
      </c>
      <c r="H34" s="91">
        <v>3</v>
      </c>
      <c r="I34" s="91" t="s">
        <v>285</v>
      </c>
      <c r="J34" s="91" t="s">
        <v>219</v>
      </c>
      <c r="K34" s="91">
        <v>3</v>
      </c>
      <c r="L34" s="91" t="s">
        <v>216</v>
      </c>
      <c r="M34" s="94">
        <v>0.6180555555555556</v>
      </c>
      <c r="N34" s="94">
        <v>0.8611111111111112</v>
      </c>
      <c r="O34" s="91" t="s">
        <v>297</v>
      </c>
      <c r="P34" s="91"/>
      <c r="Q34" s="91">
        <v>5</v>
      </c>
      <c r="R34" s="91"/>
      <c r="S34" s="91">
        <v>11</v>
      </c>
      <c r="T34" s="91">
        <v>7</v>
      </c>
      <c r="U34" s="91">
        <v>11.6</v>
      </c>
      <c r="V34" s="91">
        <v>11.4</v>
      </c>
      <c r="W34" s="91"/>
      <c r="X34" s="92">
        <f t="shared" si="0"/>
        <v>11.5</v>
      </c>
    </row>
    <row r="35" spans="1:24" ht="12.75">
      <c r="A35" s="91" t="s">
        <v>1024</v>
      </c>
      <c r="B35" s="91" t="s">
        <v>1025</v>
      </c>
      <c r="C35" s="93">
        <v>38515</v>
      </c>
      <c r="D35" s="91" t="s">
        <v>1026</v>
      </c>
      <c r="E35" s="94">
        <v>0.6145833333333334</v>
      </c>
      <c r="F35" s="91">
        <v>24</v>
      </c>
      <c r="G35" s="91" t="s">
        <v>487</v>
      </c>
      <c r="H35" s="91">
        <v>8</v>
      </c>
      <c r="I35" s="91" t="s">
        <v>285</v>
      </c>
      <c r="J35" s="91" t="s">
        <v>212</v>
      </c>
      <c r="K35" s="91">
        <v>3</v>
      </c>
      <c r="L35" s="91" t="s">
        <v>211</v>
      </c>
      <c r="M35" s="94">
        <v>0.75</v>
      </c>
      <c r="N35" s="94">
        <v>0.4861111111111111</v>
      </c>
      <c r="O35" s="91" t="s">
        <v>352</v>
      </c>
      <c r="P35" s="91"/>
      <c r="Q35" s="91">
        <v>10</v>
      </c>
      <c r="R35" s="91"/>
      <c r="S35" s="91">
        <v>23</v>
      </c>
      <c r="T35" s="91">
        <v>7</v>
      </c>
      <c r="U35" s="91">
        <v>10</v>
      </c>
      <c r="V35" s="91">
        <v>10</v>
      </c>
      <c r="W35" s="91"/>
      <c r="X35" s="92">
        <f t="shared" si="0"/>
        <v>10</v>
      </c>
    </row>
    <row r="36" spans="1:24" ht="12.75">
      <c r="A36" s="91" t="s">
        <v>1024</v>
      </c>
      <c r="B36" s="91" t="s">
        <v>1025</v>
      </c>
      <c r="C36" s="93">
        <v>38544</v>
      </c>
      <c r="D36" s="91" t="s">
        <v>1026</v>
      </c>
      <c r="E36" s="94">
        <v>0.6180555555555556</v>
      </c>
      <c r="F36" s="91">
        <v>26.5</v>
      </c>
      <c r="G36" s="91" t="s">
        <v>1001</v>
      </c>
      <c r="H36" s="91">
        <v>9</v>
      </c>
      <c r="I36" s="91" t="s">
        <v>280</v>
      </c>
      <c r="J36" s="91" t="s">
        <v>212</v>
      </c>
      <c r="K36" s="91">
        <v>2</v>
      </c>
      <c r="L36" s="91" t="s">
        <v>211</v>
      </c>
      <c r="M36" s="94">
        <v>0.7215277777777778</v>
      </c>
      <c r="N36" s="94">
        <v>0.4680555555555555</v>
      </c>
      <c r="O36" s="91" t="s">
        <v>352</v>
      </c>
      <c r="P36" s="91"/>
      <c r="Q36" s="91">
        <v>10</v>
      </c>
      <c r="R36" s="91"/>
      <c r="S36" s="91">
        <v>22.5</v>
      </c>
      <c r="T36" s="91">
        <v>7</v>
      </c>
      <c r="U36" s="91">
        <v>8.4</v>
      </c>
      <c r="V36" s="91">
        <v>8.4</v>
      </c>
      <c r="W36" s="91"/>
      <c r="X36" s="92">
        <f t="shared" si="0"/>
        <v>8.4</v>
      </c>
    </row>
    <row r="37" spans="1:24" ht="12.75">
      <c r="A37" s="91" t="s">
        <v>1024</v>
      </c>
      <c r="B37" s="91" t="s">
        <v>1025</v>
      </c>
      <c r="C37" s="93">
        <v>38570</v>
      </c>
      <c r="D37" s="91" t="s">
        <v>1026</v>
      </c>
      <c r="E37" s="94">
        <v>0.6215277777777778</v>
      </c>
      <c r="F37" s="91">
        <v>28</v>
      </c>
      <c r="G37" s="91" t="s">
        <v>1001</v>
      </c>
      <c r="H37" s="91">
        <v>2</v>
      </c>
      <c r="I37" s="91" t="s">
        <v>285</v>
      </c>
      <c r="J37" s="91" t="s">
        <v>212</v>
      </c>
      <c r="K37" s="91">
        <v>2</v>
      </c>
      <c r="L37" s="91" t="s">
        <v>216</v>
      </c>
      <c r="M37" s="94">
        <v>0.625</v>
      </c>
      <c r="N37" s="94">
        <v>0.3680555555555556</v>
      </c>
      <c r="O37" s="91" t="s">
        <v>297</v>
      </c>
      <c r="P37" s="91"/>
      <c r="Q37" s="91">
        <v>10</v>
      </c>
      <c r="R37" s="91"/>
      <c r="S37" s="91">
        <v>26</v>
      </c>
      <c r="T37" s="91">
        <v>7</v>
      </c>
      <c r="U37" s="91">
        <v>8.6</v>
      </c>
      <c r="V37" s="91">
        <v>8.6</v>
      </c>
      <c r="W37" s="91"/>
      <c r="X37" s="92">
        <f t="shared" si="0"/>
        <v>8.6</v>
      </c>
    </row>
    <row r="38" spans="1:24" ht="12.75">
      <c r="A38" s="91" t="s">
        <v>1024</v>
      </c>
      <c r="B38" s="91" t="s">
        <v>1025</v>
      </c>
      <c r="C38" s="93">
        <v>38606</v>
      </c>
      <c r="D38" s="91" t="s">
        <v>1026</v>
      </c>
      <c r="E38" s="94">
        <v>0.5694444444444444</v>
      </c>
      <c r="F38" s="91">
        <v>22</v>
      </c>
      <c r="G38" s="91" t="s">
        <v>1017</v>
      </c>
      <c r="H38" s="91">
        <v>22</v>
      </c>
      <c r="I38" s="91" t="s">
        <v>280</v>
      </c>
      <c r="J38" s="91" t="s">
        <v>212</v>
      </c>
      <c r="K38" s="91">
        <v>4</v>
      </c>
      <c r="L38" s="91" t="s">
        <v>227</v>
      </c>
      <c r="M38" s="94">
        <v>0.7930555555555556</v>
      </c>
      <c r="N38" s="94">
        <v>0.5305555555555556</v>
      </c>
      <c r="O38" s="91" t="s">
        <v>352</v>
      </c>
      <c r="P38" s="91"/>
      <c r="Q38" s="91">
        <v>20</v>
      </c>
      <c r="R38" s="91"/>
      <c r="S38" s="91">
        <v>22.5</v>
      </c>
      <c r="T38" s="91">
        <v>7.5</v>
      </c>
      <c r="U38" s="91">
        <v>10.2</v>
      </c>
      <c r="V38" s="91">
        <v>10</v>
      </c>
      <c r="W38" s="91">
        <v>10.2</v>
      </c>
      <c r="X38" s="92">
        <f t="shared" si="0"/>
        <v>10.133333333333333</v>
      </c>
    </row>
    <row r="39" spans="1:24" ht="12.75">
      <c r="A39" s="91" t="s">
        <v>1024</v>
      </c>
      <c r="B39" s="91" t="s">
        <v>1025</v>
      </c>
      <c r="C39" s="93">
        <v>38634</v>
      </c>
      <c r="D39" s="91" t="s">
        <v>1026</v>
      </c>
      <c r="E39" s="94">
        <v>0.5833333333333334</v>
      </c>
      <c r="F39" s="91">
        <v>11.5</v>
      </c>
      <c r="G39" s="91" t="s">
        <v>1001</v>
      </c>
      <c r="H39" s="91">
        <v>20</v>
      </c>
      <c r="I39" s="91" t="s">
        <v>396</v>
      </c>
      <c r="J39" s="91" t="s">
        <v>219</v>
      </c>
      <c r="K39" s="91">
        <v>2</v>
      </c>
      <c r="L39" s="91" t="s">
        <v>211</v>
      </c>
      <c r="M39" s="94">
        <v>0.7388888888888889</v>
      </c>
      <c r="N39" s="94">
        <v>0.4791666666666667</v>
      </c>
      <c r="O39" s="91" t="s">
        <v>352</v>
      </c>
      <c r="P39" s="91"/>
      <c r="Q39" s="91">
        <v>30</v>
      </c>
      <c r="R39" s="91"/>
      <c r="S39" s="91">
        <v>15</v>
      </c>
      <c r="T39" s="91">
        <v>7</v>
      </c>
      <c r="U39" s="91">
        <v>9.6</v>
      </c>
      <c r="V39" s="91">
        <v>9.4</v>
      </c>
      <c r="W39" s="91">
        <v>9.5</v>
      </c>
      <c r="X39" s="92">
        <f t="shared" si="0"/>
        <v>9.5</v>
      </c>
    </row>
    <row r="40" spans="1:24" ht="12.75">
      <c r="A40" s="91" t="s">
        <v>1027</v>
      </c>
      <c r="B40" s="91" t="s">
        <v>1028</v>
      </c>
      <c r="C40" s="93">
        <v>38450</v>
      </c>
      <c r="D40" s="91" t="s">
        <v>361</v>
      </c>
      <c r="E40" s="94">
        <v>0.5833333333333334</v>
      </c>
      <c r="F40" s="91">
        <v>20</v>
      </c>
      <c r="G40" s="91" t="s">
        <v>1014</v>
      </c>
      <c r="H40" s="91">
        <v>2</v>
      </c>
      <c r="I40" s="91" t="s">
        <v>280</v>
      </c>
      <c r="J40" s="91" t="s">
        <v>229</v>
      </c>
      <c r="K40" s="91">
        <v>2</v>
      </c>
      <c r="L40" s="91"/>
      <c r="M40" s="91"/>
      <c r="N40" s="91"/>
      <c r="O40" s="91" t="s">
        <v>297</v>
      </c>
      <c r="P40" s="91" t="s">
        <v>1011</v>
      </c>
      <c r="Q40" s="91">
        <v>10</v>
      </c>
      <c r="R40" s="91"/>
      <c r="S40" s="91">
        <v>5</v>
      </c>
      <c r="T40" s="91">
        <v>6.5</v>
      </c>
      <c r="U40" s="91">
        <v>14</v>
      </c>
      <c r="V40" s="91">
        <v>14.6</v>
      </c>
      <c r="W40" s="91"/>
      <c r="X40" s="92">
        <f t="shared" si="0"/>
        <v>14.3</v>
      </c>
    </row>
    <row r="41" spans="1:24" ht="12.75">
      <c r="A41" s="91" t="s">
        <v>1027</v>
      </c>
      <c r="B41" s="91" t="s">
        <v>1028</v>
      </c>
      <c r="C41" s="93">
        <v>38479</v>
      </c>
      <c r="D41" s="91" t="s">
        <v>361</v>
      </c>
      <c r="E41" s="94">
        <v>0.375</v>
      </c>
      <c r="F41" s="91">
        <v>6</v>
      </c>
      <c r="G41" s="91" t="s">
        <v>1008</v>
      </c>
      <c r="H41" s="91">
        <v>12</v>
      </c>
      <c r="I41" s="91" t="s">
        <v>1002</v>
      </c>
      <c r="J41" s="91"/>
      <c r="K41" s="91">
        <v>1</v>
      </c>
      <c r="L41" s="91" t="s">
        <v>336</v>
      </c>
      <c r="M41" s="91"/>
      <c r="N41" s="91"/>
      <c r="O41" s="91" t="s">
        <v>215</v>
      </c>
      <c r="P41" s="91"/>
      <c r="Q41" s="91">
        <v>15</v>
      </c>
      <c r="R41" s="91"/>
      <c r="S41" s="91">
        <v>9</v>
      </c>
      <c r="T41" s="91">
        <v>6</v>
      </c>
      <c r="U41" s="91">
        <v>12.2</v>
      </c>
      <c r="V41" s="91">
        <v>12</v>
      </c>
      <c r="W41" s="91"/>
      <c r="X41" s="92">
        <f t="shared" si="0"/>
        <v>12.1</v>
      </c>
    </row>
    <row r="42" spans="1:24" ht="12.75">
      <c r="A42" s="91" t="s">
        <v>1027</v>
      </c>
      <c r="B42" s="91" t="s">
        <v>1028</v>
      </c>
      <c r="C42" s="93">
        <v>38514</v>
      </c>
      <c r="D42" s="91" t="s">
        <v>361</v>
      </c>
      <c r="E42" s="94">
        <v>0.6284722222222222</v>
      </c>
      <c r="F42" s="91">
        <v>26</v>
      </c>
      <c r="G42" s="91"/>
      <c r="H42" s="91"/>
      <c r="I42" s="91" t="s">
        <v>300</v>
      </c>
      <c r="J42" s="91" t="s">
        <v>212</v>
      </c>
      <c r="K42" s="91">
        <v>4</v>
      </c>
      <c r="L42" s="91" t="s">
        <v>227</v>
      </c>
      <c r="M42" s="94">
        <v>0.25</v>
      </c>
      <c r="N42" s="91"/>
      <c r="O42" s="91" t="s">
        <v>297</v>
      </c>
      <c r="P42" s="91" t="s">
        <v>1029</v>
      </c>
      <c r="Q42" s="91">
        <v>0</v>
      </c>
      <c r="R42" s="91"/>
      <c r="S42" s="91">
        <v>24</v>
      </c>
      <c r="T42" s="91">
        <v>6.5</v>
      </c>
      <c r="U42" s="91">
        <v>8</v>
      </c>
      <c r="V42" s="91">
        <v>8.2</v>
      </c>
      <c r="W42" s="91"/>
      <c r="X42" s="92">
        <f t="shared" si="0"/>
        <v>8.1</v>
      </c>
    </row>
    <row r="43" spans="1:24" ht="12.75">
      <c r="A43" s="91" t="s">
        <v>1027</v>
      </c>
      <c r="B43" s="91" t="s">
        <v>1028</v>
      </c>
      <c r="C43" s="93">
        <v>38541</v>
      </c>
      <c r="D43" s="91" t="s">
        <v>361</v>
      </c>
      <c r="E43" s="94">
        <v>0.5</v>
      </c>
      <c r="F43" s="91">
        <v>15</v>
      </c>
      <c r="G43" s="91" t="s">
        <v>1015</v>
      </c>
      <c r="H43" s="91">
        <v>8</v>
      </c>
      <c r="I43" s="91" t="s">
        <v>300</v>
      </c>
      <c r="J43" s="91" t="s">
        <v>229</v>
      </c>
      <c r="K43" s="91">
        <v>0</v>
      </c>
      <c r="L43" s="91"/>
      <c r="M43" s="94">
        <v>0.625</v>
      </c>
      <c r="N43" s="91"/>
      <c r="O43" s="91" t="s">
        <v>297</v>
      </c>
      <c r="P43" s="91" t="s">
        <v>1030</v>
      </c>
      <c r="Q43" s="91">
        <v>0</v>
      </c>
      <c r="R43" s="91"/>
      <c r="S43" s="91">
        <v>20</v>
      </c>
      <c r="T43" s="91">
        <v>6.5</v>
      </c>
      <c r="U43" s="91">
        <v>7.8</v>
      </c>
      <c r="V43" s="91">
        <v>7.6</v>
      </c>
      <c r="W43" s="91"/>
      <c r="X43" s="92">
        <f t="shared" si="0"/>
        <v>7.699999999999999</v>
      </c>
    </row>
    <row r="44" spans="1:24" ht="12.75">
      <c r="A44" s="91" t="s">
        <v>1027</v>
      </c>
      <c r="B44" s="91" t="s">
        <v>1028</v>
      </c>
      <c r="C44" s="93">
        <v>38571</v>
      </c>
      <c r="D44" s="91" t="s">
        <v>361</v>
      </c>
      <c r="E44" s="94">
        <v>0.4201388888888889</v>
      </c>
      <c r="F44" s="91">
        <v>25</v>
      </c>
      <c r="G44" s="91" t="s">
        <v>487</v>
      </c>
      <c r="H44" s="91">
        <v>5.11</v>
      </c>
      <c r="I44" s="91" t="s">
        <v>285</v>
      </c>
      <c r="J44" s="91" t="s">
        <v>212</v>
      </c>
      <c r="K44" s="91"/>
      <c r="L44" s="91"/>
      <c r="M44" s="91"/>
      <c r="N44" s="91"/>
      <c r="O44" s="91" t="s">
        <v>286</v>
      </c>
      <c r="P44" s="91" t="s">
        <v>1031</v>
      </c>
      <c r="Q44" s="91">
        <v>0</v>
      </c>
      <c r="R44" s="91"/>
      <c r="S44" s="91">
        <v>25</v>
      </c>
      <c r="T44" s="91">
        <v>7</v>
      </c>
      <c r="U44" s="91">
        <v>7.8</v>
      </c>
      <c r="V44" s="91">
        <v>7.4</v>
      </c>
      <c r="W44" s="91"/>
      <c r="X44" s="92">
        <f t="shared" si="0"/>
        <v>7.6</v>
      </c>
    </row>
    <row r="45" spans="1:24" ht="12.75">
      <c r="A45" s="91" t="s">
        <v>1027</v>
      </c>
      <c r="B45" s="91" t="s">
        <v>1028</v>
      </c>
      <c r="C45" s="93">
        <v>38605</v>
      </c>
      <c r="D45" s="91" t="s">
        <v>361</v>
      </c>
      <c r="E45" s="94">
        <v>0.4166666666666667</v>
      </c>
      <c r="F45" s="91">
        <v>20</v>
      </c>
      <c r="G45" s="91"/>
      <c r="H45" s="91">
        <v>0</v>
      </c>
      <c r="I45" s="91" t="s">
        <v>280</v>
      </c>
      <c r="J45" s="91" t="s">
        <v>212</v>
      </c>
      <c r="K45" s="91">
        <v>7</v>
      </c>
      <c r="L45" s="91" t="s">
        <v>218</v>
      </c>
      <c r="M45" s="94">
        <v>0.5</v>
      </c>
      <c r="N45" s="91"/>
      <c r="O45" s="91" t="s">
        <v>286</v>
      </c>
      <c r="P45" s="91"/>
      <c r="Q45" s="91">
        <v>0</v>
      </c>
      <c r="R45" s="91"/>
      <c r="S45" s="91">
        <v>22</v>
      </c>
      <c r="T45" s="91">
        <v>6.5</v>
      </c>
      <c r="U45" s="91">
        <v>8</v>
      </c>
      <c r="V45" s="91">
        <v>8.2</v>
      </c>
      <c r="W45" s="91"/>
      <c r="X45" s="92">
        <f t="shared" si="0"/>
        <v>8.1</v>
      </c>
    </row>
    <row r="46" spans="1:24" ht="12.75">
      <c r="A46" s="91" t="s">
        <v>1027</v>
      </c>
      <c r="B46" s="91" t="s">
        <v>1028</v>
      </c>
      <c r="C46" s="93">
        <v>38635</v>
      </c>
      <c r="D46" s="91" t="s">
        <v>361</v>
      </c>
      <c r="E46" s="94">
        <v>0.625</v>
      </c>
      <c r="F46" s="91">
        <v>15</v>
      </c>
      <c r="G46" s="91" t="s">
        <v>1018</v>
      </c>
      <c r="H46" s="91"/>
      <c r="I46" s="91" t="s">
        <v>396</v>
      </c>
      <c r="J46" s="91" t="s">
        <v>219</v>
      </c>
      <c r="K46" s="91"/>
      <c r="L46" s="91" t="s">
        <v>336</v>
      </c>
      <c r="M46" s="94">
        <v>0.3541666666666667</v>
      </c>
      <c r="N46" s="91"/>
      <c r="O46" s="91"/>
      <c r="P46" s="91" t="s">
        <v>1032</v>
      </c>
      <c r="Q46" s="91">
        <v>5</v>
      </c>
      <c r="R46" s="91"/>
      <c r="S46" s="91">
        <v>15</v>
      </c>
      <c r="T46" s="91">
        <v>7</v>
      </c>
      <c r="U46" s="91">
        <v>9.8</v>
      </c>
      <c r="V46" s="91">
        <v>9.6</v>
      </c>
      <c r="W46" s="91"/>
      <c r="X46" s="92">
        <f t="shared" si="0"/>
        <v>9.7</v>
      </c>
    </row>
    <row r="47" spans="1:24" ht="12.75">
      <c r="A47" s="91" t="s">
        <v>1033</v>
      </c>
      <c r="B47" s="91" t="s">
        <v>1025</v>
      </c>
      <c r="C47" s="93">
        <v>38481</v>
      </c>
      <c r="D47" s="91" t="s">
        <v>335</v>
      </c>
      <c r="E47" s="94">
        <v>0.6041666666666666</v>
      </c>
      <c r="F47" s="91">
        <v>15.5</v>
      </c>
      <c r="G47" s="91" t="s">
        <v>1018</v>
      </c>
      <c r="H47" s="91">
        <v>2</v>
      </c>
      <c r="I47" s="91" t="s">
        <v>285</v>
      </c>
      <c r="J47" s="91" t="s">
        <v>212</v>
      </c>
      <c r="K47" s="91">
        <v>1</v>
      </c>
      <c r="L47" s="91" t="s">
        <v>218</v>
      </c>
      <c r="M47" s="94">
        <v>0.6631944444444444</v>
      </c>
      <c r="N47" s="94">
        <v>0.4215277777777778</v>
      </c>
      <c r="O47" s="91" t="s">
        <v>297</v>
      </c>
      <c r="P47" s="91"/>
      <c r="Q47" s="91">
        <v>10</v>
      </c>
      <c r="R47" s="91">
        <v>1</v>
      </c>
      <c r="S47" s="91">
        <v>7</v>
      </c>
      <c r="T47" s="91"/>
      <c r="U47" s="91">
        <v>12.2</v>
      </c>
      <c r="V47" s="91">
        <v>11.2</v>
      </c>
      <c r="W47" s="91">
        <v>11.4</v>
      </c>
      <c r="X47" s="92">
        <f t="shared" si="0"/>
        <v>11.6</v>
      </c>
    </row>
    <row r="48" spans="1:24" ht="12.75">
      <c r="A48" s="91" t="s">
        <v>1033</v>
      </c>
      <c r="B48" s="91" t="s">
        <v>1025</v>
      </c>
      <c r="C48" s="93">
        <v>38516</v>
      </c>
      <c r="D48" s="91" t="s">
        <v>17</v>
      </c>
      <c r="E48" s="91"/>
      <c r="F48" s="91">
        <v>26</v>
      </c>
      <c r="G48" s="91" t="s">
        <v>1014</v>
      </c>
      <c r="H48" s="91">
        <v>3</v>
      </c>
      <c r="I48" s="91" t="s">
        <v>300</v>
      </c>
      <c r="J48" s="91" t="s">
        <v>212</v>
      </c>
      <c r="K48" s="91">
        <v>3</v>
      </c>
      <c r="L48" s="91" t="s">
        <v>336</v>
      </c>
      <c r="M48" s="94">
        <v>0.28055555555555556</v>
      </c>
      <c r="N48" s="94">
        <v>0.5569444444444445</v>
      </c>
      <c r="O48" s="91" t="s">
        <v>297</v>
      </c>
      <c r="P48" s="91"/>
      <c r="Q48" s="91">
        <v>5</v>
      </c>
      <c r="R48" s="91"/>
      <c r="S48" s="91">
        <v>21.8</v>
      </c>
      <c r="T48" s="91"/>
      <c r="U48" s="91">
        <v>8.1</v>
      </c>
      <c r="V48" s="91">
        <v>8.2</v>
      </c>
      <c r="W48" s="91"/>
      <c r="X48" s="92">
        <f t="shared" si="0"/>
        <v>8.149999999999999</v>
      </c>
    </row>
    <row r="49" spans="1:24" ht="12.75">
      <c r="A49" s="91" t="s">
        <v>1033</v>
      </c>
      <c r="B49" s="91" t="s">
        <v>1025</v>
      </c>
      <c r="C49" s="93">
        <v>38543</v>
      </c>
      <c r="D49" s="91" t="s">
        <v>335</v>
      </c>
      <c r="E49" s="94">
        <v>0.59375</v>
      </c>
      <c r="F49" s="91">
        <v>24.5</v>
      </c>
      <c r="G49" s="91"/>
      <c r="H49" s="91">
        <v>1</v>
      </c>
      <c r="I49" s="91" t="s">
        <v>280</v>
      </c>
      <c r="J49" s="91" t="s">
        <v>229</v>
      </c>
      <c r="K49" s="91">
        <v>1</v>
      </c>
      <c r="L49" s="91" t="s">
        <v>211</v>
      </c>
      <c r="M49" s="94">
        <v>0.7416666666666667</v>
      </c>
      <c r="N49" s="94">
        <v>0.5</v>
      </c>
      <c r="O49" s="91" t="s">
        <v>297</v>
      </c>
      <c r="P49" s="91" t="s">
        <v>224</v>
      </c>
      <c r="Q49" s="91">
        <v>5</v>
      </c>
      <c r="R49" s="91"/>
      <c r="S49" s="91">
        <v>22.9</v>
      </c>
      <c r="T49" s="91">
        <v>7</v>
      </c>
      <c r="U49" s="91">
        <v>6.7</v>
      </c>
      <c r="V49" s="91">
        <v>6.9</v>
      </c>
      <c r="W49" s="91"/>
      <c r="X49" s="92">
        <f t="shared" si="0"/>
        <v>6.800000000000001</v>
      </c>
    </row>
    <row r="50" spans="1:24" ht="12.75">
      <c r="A50" s="91" t="s">
        <v>1033</v>
      </c>
      <c r="B50" s="91" t="s">
        <v>1025</v>
      </c>
      <c r="C50" s="93">
        <v>38572</v>
      </c>
      <c r="D50" s="91" t="s">
        <v>335</v>
      </c>
      <c r="E50" s="94">
        <v>0.4479166666666667</v>
      </c>
      <c r="F50" s="91">
        <v>24.5</v>
      </c>
      <c r="G50" s="91"/>
      <c r="H50" s="91">
        <v>0</v>
      </c>
      <c r="I50" s="91" t="s">
        <v>280</v>
      </c>
      <c r="J50" s="91"/>
      <c r="K50" s="91">
        <v>3</v>
      </c>
      <c r="L50" s="91" t="s">
        <v>227</v>
      </c>
      <c r="M50" s="94">
        <v>0.19652777777777777</v>
      </c>
      <c r="N50" s="94">
        <v>0.4763888888888889</v>
      </c>
      <c r="O50" s="91" t="s">
        <v>286</v>
      </c>
      <c r="P50" s="91"/>
      <c r="Q50" s="91">
        <v>5</v>
      </c>
      <c r="R50" s="91"/>
      <c r="S50" s="91">
        <v>24.8</v>
      </c>
      <c r="T50" s="91">
        <v>7</v>
      </c>
      <c r="U50" s="91">
        <v>6.2</v>
      </c>
      <c r="V50" s="91">
        <v>6.3</v>
      </c>
      <c r="W50" s="91"/>
      <c r="X50" s="92">
        <f t="shared" si="0"/>
        <v>6.25</v>
      </c>
    </row>
    <row r="51" spans="1:24" ht="12.75">
      <c r="A51" s="91" t="s">
        <v>1033</v>
      </c>
      <c r="B51" s="91" t="s">
        <v>1025</v>
      </c>
      <c r="C51" s="93">
        <v>38607</v>
      </c>
      <c r="D51" s="91" t="s">
        <v>335</v>
      </c>
      <c r="E51" s="94">
        <v>0.6215277777777778</v>
      </c>
      <c r="F51" s="91">
        <v>25</v>
      </c>
      <c r="G51" s="91" t="s">
        <v>1014</v>
      </c>
      <c r="H51" s="91">
        <v>4</v>
      </c>
      <c r="I51" s="91" t="s">
        <v>280</v>
      </c>
      <c r="J51" s="91" t="s">
        <v>212</v>
      </c>
      <c r="K51" s="91">
        <v>3</v>
      </c>
      <c r="L51" s="91" t="s">
        <v>336</v>
      </c>
      <c r="M51" s="94">
        <v>0.37083333333333335</v>
      </c>
      <c r="N51" s="94">
        <v>0.6375</v>
      </c>
      <c r="O51" s="91"/>
      <c r="P51" s="91"/>
      <c r="Q51" s="91">
        <v>5</v>
      </c>
      <c r="R51" s="91"/>
      <c r="S51" s="91">
        <v>22</v>
      </c>
      <c r="T51" s="91">
        <v>7</v>
      </c>
      <c r="U51" s="91">
        <v>8.1</v>
      </c>
      <c r="V51" s="91">
        <v>7.6</v>
      </c>
      <c r="W51" s="91"/>
      <c r="X51" s="92">
        <f t="shared" si="0"/>
        <v>7.85</v>
      </c>
    </row>
    <row r="52" spans="1:24" ht="12.75">
      <c r="A52" s="91" t="s">
        <v>1033</v>
      </c>
      <c r="B52" s="91" t="s">
        <v>1025</v>
      </c>
      <c r="C52" s="93">
        <v>38635</v>
      </c>
      <c r="D52" s="91" t="s">
        <v>335</v>
      </c>
      <c r="E52" s="94">
        <v>0.6597222222222222</v>
      </c>
      <c r="F52" s="91">
        <v>12.8</v>
      </c>
      <c r="G52" s="91" t="s">
        <v>1001</v>
      </c>
      <c r="H52" s="91">
        <v>3</v>
      </c>
      <c r="I52" s="91" t="s">
        <v>396</v>
      </c>
      <c r="J52" s="91" t="s">
        <v>219</v>
      </c>
      <c r="K52" s="91">
        <v>1</v>
      </c>
      <c r="L52" s="91" t="s">
        <v>211</v>
      </c>
      <c r="M52" s="94">
        <v>0.8263888888888888</v>
      </c>
      <c r="N52" s="94">
        <v>0.5826388888888888</v>
      </c>
      <c r="O52" s="91" t="s">
        <v>286</v>
      </c>
      <c r="P52" s="91" t="s">
        <v>1034</v>
      </c>
      <c r="Q52" s="91">
        <v>20</v>
      </c>
      <c r="R52" s="91"/>
      <c r="S52" s="91">
        <v>14</v>
      </c>
      <c r="T52" s="91">
        <v>6.5</v>
      </c>
      <c r="U52" s="91">
        <v>10.1</v>
      </c>
      <c r="V52" s="91">
        <v>10.8</v>
      </c>
      <c r="W52" s="91">
        <v>10.6</v>
      </c>
      <c r="X52" s="92">
        <f t="shared" si="0"/>
        <v>10.5</v>
      </c>
    </row>
    <row r="53" spans="1:24" ht="12.75">
      <c r="A53" s="91" t="s">
        <v>1035</v>
      </c>
      <c r="B53" s="91" t="s">
        <v>1025</v>
      </c>
      <c r="C53" s="93">
        <v>38480</v>
      </c>
      <c r="D53" s="91" t="s">
        <v>335</v>
      </c>
      <c r="E53" s="94">
        <v>0.6493055555555556</v>
      </c>
      <c r="F53" s="91">
        <v>9.5</v>
      </c>
      <c r="G53" s="91" t="s">
        <v>1006</v>
      </c>
      <c r="H53" s="91">
        <v>5</v>
      </c>
      <c r="I53" s="91" t="s">
        <v>396</v>
      </c>
      <c r="J53" s="91" t="s">
        <v>219</v>
      </c>
      <c r="K53" s="91">
        <v>2</v>
      </c>
      <c r="L53" s="91" t="s">
        <v>216</v>
      </c>
      <c r="M53" s="94">
        <v>0.6673611111111111</v>
      </c>
      <c r="N53" s="94">
        <v>0.45416666666666666</v>
      </c>
      <c r="O53" s="91" t="s">
        <v>297</v>
      </c>
      <c r="P53" s="91" t="s">
        <v>1012</v>
      </c>
      <c r="Q53" s="91">
        <v>10</v>
      </c>
      <c r="R53" s="91"/>
      <c r="S53" s="91">
        <v>8.6</v>
      </c>
      <c r="T53" s="91">
        <v>7</v>
      </c>
      <c r="U53" s="91">
        <v>11.8</v>
      </c>
      <c r="V53" s="91">
        <v>11</v>
      </c>
      <c r="W53" s="91">
        <v>11.5</v>
      </c>
      <c r="X53" s="92">
        <f t="shared" si="0"/>
        <v>11.433333333333332</v>
      </c>
    </row>
    <row r="54" spans="1:24" ht="12.75">
      <c r="A54" s="91" t="s">
        <v>1035</v>
      </c>
      <c r="B54" s="91" t="s">
        <v>1025</v>
      </c>
      <c r="C54" s="93">
        <v>38516</v>
      </c>
      <c r="D54" s="91" t="s">
        <v>17</v>
      </c>
      <c r="E54" s="94">
        <v>0.579861111111111</v>
      </c>
      <c r="F54" s="91">
        <v>21.5</v>
      </c>
      <c r="G54" s="91"/>
      <c r="H54" s="91">
        <v>0</v>
      </c>
      <c r="I54" s="91" t="s">
        <v>300</v>
      </c>
      <c r="J54" s="91" t="s">
        <v>212</v>
      </c>
      <c r="K54" s="91">
        <v>3</v>
      </c>
      <c r="L54" s="91" t="s">
        <v>225</v>
      </c>
      <c r="M54" s="94">
        <v>0.32916666666666666</v>
      </c>
      <c r="N54" s="94">
        <v>0.6402777777777778</v>
      </c>
      <c r="O54" s="91" t="s">
        <v>286</v>
      </c>
      <c r="P54" s="91"/>
      <c r="Q54" s="91">
        <v>5</v>
      </c>
      <c r="R54" s="91"/>
      <c r="S54" s="91">
        <v>21</v>
      </c>
      <c r="T54" s="91">
        <v>7</v>
      </c>
      <c r="U54" s="91">
        <v>8</v>
      </c>
      <c r="V54" s="91">
        <v>8</v>
      </c>
      <c r="W54" s="91"/>
      <c r="X54" s="92">
        <f t="shared" si="0"/>
        <v>8</v>
      </c>
    </row>
    <row r="55" spans="1:24" ht="12.75">
      <c r="A55" s="91" t="s">
        <v>1035</v>
      </c>
      <c r="B55" s="91" t="s">
        <v>1025</v>
      </c>
      <c r="C55" s="93">
        <v>38544</v>
      </c>
      <c r="D55" s="91" t="s">
        <v>335</v>
      </c>
      <c r="E55" s="94">
        <v>0.6458333333333334</v>
      </c>
      <c r="F55" s="91">
        <v>29.5</v>
      </c>
      <c r="G55" s="91" t="s">
        <v>487</v>
      </c>
      <c r="H55" s="91">
        <v>5</v>
      </c>
      <c r="I55" s="91" t="s">
        <v>285</v>
      </c>
      <c r="J55" s="91" t="s">
        <v>229</v>
      </c>
      <c r="K55" s="91">
        <v>2</v>
      </c>
      <c r="L55" s="91" t="s">
        <v>211</v>
      </c>
      <c r="M55" s="94">
        <v>0.8381944444444445</v>
      </c>
      <c r="N55" s="94">
        <v>0.548611111111111</v>
      </c>
      <c r="O55" s="91" t="s">
        <v>297</v>
      </c>
      <c r="P55" s="91" t="s">
        <v>224</v>
      </c>
      <c r="Q55" s="91">
        <v>5</v>
      </c>
      <c r="R55" s="91"/>
      <c r="S55" s="91">
        <v>22.5</v>
      </c>
      <c r="T55" s="91">
        <v>7</v>
      </c>
      <c r="U55" s="91">
        <v>7.7</v>
      </c>
      <c r="V55" s="91">
        <v>8.3</v>
      </c>
      <c r="W55" s="91"/>
      <c r="X55" s="92">
        <f t="shared" si="0"/>
        <v>8</v>
      </c>
    </row>
    <row r="56" spans="1:24" ht="12.75">
      <c r="A56" s="91" t="s">
        <v>1035</v>
      </c>
      <c r="B56" s="91" t="s">
        <v>1025</v>
      </c>
      <c r="C56" s="93">
        <v>38571</v>
      </c>
      <c r="D56" s="91" t="s">
        <v>335</v>
      </c>
      <c r="E56" s="94">
        <v>0.4583333333333333</v>
      </c>
      <c r="F56" s="91">
        <v>23.5</v>
      </c>
      <c r="G56" s="91" t="s">
        <v>487</v>
      </c>
      <c r="H56" s="91">
        <v>5</v>
      </c>
      <c r="I56" s="91" t="s">
        <v>280</v>
      </c>
      <c r="J56" s="91" t="s">
        <v>212</v>
      </c>
      <c r="K56" s="91">
        <v>2</v>
      </c>
      <c r="L56" s="91" t="s">
        <v>227</v>
      </c>
      <c r="M56" s="94">
        <v>0.20555555555555557</v>
      </c>
      <c r="N56" s="94">
        <v>0.5152777777777778</v>
      </c>
      <c r="O56" s="91" t="s">
        <v>297</v>
      </c>
      <c r="P56" s="91" t="s">
        <v>224</v>
      </c>
      <c r="Q56" s="91">
        <v>0</v>
      </c>
      <c r="R56" s="91"/>
      <c r="S56" s="91">
        <v>24.5</v>
      </c>
      <c r="T56" s="91">
        <v>7.5</v>
      </c>
      <c r="U56" s="91">
        <v>8</v>
      </c>
      <c r="V56" s="91">
        <v>7.6</v>
      </c>
      <c r="W56" s="91"/>
      <c r="X56" s="92">
        <f t="shared" si="0"/>
        <v>7.8</v>
      </c>
    </row>
    <row r="57" spans="1:24" ht="12.75">
      <c r="A57" s="91" t="s">
        <v>1035</v>
      </c>
      <c r="B57" s="91" t="s">
        <v>1025</v>
      </c>
      <c r="C57" s="93">
        <v>38607</v>
      </c>
      <c r="D57" s="91" t="s">
        <v>335</v>
      </c>
      <c r="E57" s="94">
        <v>0.5</v>
      </c>
      <c r="F57" s="91">
        <v>27.5</v>
      </c>
      <c r="G57" s="91"/>
      <c r="H57" s="91">
        <v>5</v>
      </c>
      <c r="I57" s="91" t="s">
        <v>285</v>
      </c>
      <c r="J57" s="91" t="s">
        <v>212</v>
      </c>
      <c r="K57" s="91">
        <v>3</v>
      </c>
      <c r="L57" s="91" t="s">
        <v>225</v>
      </c>
      <c r="M57" s="94">
        <v>0.4041666666666666</v>
      </c>
      <c r="N57" s="94">
        <v>0.5833333333333334</v>
      </c>
      <c r="O57" s="91"/>
      <c r="P57" s="91" t="s">
        <v>224</v>
      </c>
      <c r="Q57" s="91">
        <v>5</v>
      </c>
      <c r="R57" s="91"/>
      <c r="S57" s="91">
        <v>21.5</v>
      </c>
      <c r="T57" s="91">
        <v>7</v>
      </c>
      <c r="U57" s="91">
        <v>8</v>
      </c>
      <c r="V57" s="91">
        <v>8.2</v>
      </c>
      <c r="W57" s="91"/>
      <c r="X57" s="92">
        <f t="shared" si="0"/>
        <v>8.1</v>
      </c>
    </row>
    <row r="58" spans="1:24" ht="12.75">
      <c r="A58" s="91" t="s">
        <v>1035</v>
      </c>
      <c r="B58" s="91" t="s">
        <v>1025</v>
      </c>
      <c r="C58" s="93">
        <v>38635</v>
      </c>
      <c r="D58" s="91" t="s">
        <v>335</v>
      </c>
      <c r="E58" s="94">
        <v>0.4895833333333333</v>
      </c>
      <c r="F58" s="91">
        <v>13</v>
      </c>
      <c r="G58" s="91" t="s">
        <v>1006</v>
      </c>
      <c r="H58" s="91">
        <v>8</v>
      </c>
      <c r="I58" s="91" t="s">
        <v>300</v>
      </c>
      <c r="J58" s="91" t="s">
        <v>219</v>
      </c>
      <c r="K58" s="91">
        <v>1</v>
      </c>
      <c r="L58" s="91" t="s">
        <v>225</v>
      </c>
      <c r="M58" s="94">
        <v>0.3513888888888889</v>
      </c>
      <c r="N58" s="94">
        <v>0.64375</v>
      </c>
      <c r="O58" s="91" t="s">
        <v>297</v>
      </c>
      <c r="P58" s="91" t="s">
        <v>1036</v>
      </c>
      <c r="Q58" s="91">
        <v>30</v>
      </c>
      <c r="R58" s="91"/>
      <c r="S58" s="91">
        <v>13</v>
      </c>
      <c r="T58" s="91">
        <v>6.5</v>
      </c>
      <c r="U58" s="91">
        <v>10.2</v>
      </c>
      <c r="V58" s="91">
        <v>10.3</v>
      </c>
      <c r="W58" s="91"/>
      <c r="X58" s="92">
        <f t="shared" si="0"/>
        <v>10.25</v>
      </c>
    </row>
    <row r="59" spans="1:24" ht="12.75">
      <c r="A59" s="91" t="s">
        <v>1037</v>
      </c>
      <c r="B59" s="91" t="s">
        <v>1025</v>
      </c>
      <c r="C59" s="93">
        <v>38452</v>
      </c>
      <c r="D59" s="91" t="s">
        <v>402</v>
      </c>
      <c r="E59" s="94">
        <v>0.7083333333333334</v>
      </c>
      <c r="F59" s="91">
        <v>10</v>
      </c>
      <c r="G59" s="91" t="s">
        <v>1006</v>
      </c>
      <c r="H59" s="91">
        <v>15</v>
      </c>
      <c r="I59" s="91" t="s">
        <v>280</v>
      </c>
      <c r="J59" s="91" t="s">
        <v>212</v>
      </c>
      <c r="K59" s="91">
        <v>5</v>
      </c>
      <c r="L59" s="91"/>
      <c r="M59" s="91"/>
      <c r="N59" s="91"/>
      <c r="O59" s="91" t="s">
        <v>297</v>
      </c>
      <c r="P59" s="91" t="s">
        <v>1007</v>
      </c>
      <c r="Q59" s="91">
        <v>7.5</v>
      </c>
      <c r="R59" s="91"/>
      <c r="S59" s="91">
        <v>3.8</v>
      </c>
      <c r="T59" s="91">
        <v>6.5</v>
      </c>
      <c r="U59" s="91">
        <v>13.6</v>
      </c>
      <c r="V59" s="91">
        <v>13.4</v>
      </c>
      <c r="W59" s="91"/>
      <c r="X59" s="92">
        <f t="shared" si="0"/>
        <v>13.5</v>
      </c>
    </row>
    <row r="60" spans="1:24" ht="12.75">
      <c r="A60" s="91" t="s">
        <v>1037</v>
      </c>
      <c r="B60" s="91" t="s">
        <v>1025</v>
      </c>
      <c r="C60" s="93">
        <v>38479</v>
      </c>
      <c r="D60" s="91" t="s">
        <v>402</v>
      </c>
      <c r="E60" s="94">
        <v>0.4375</v>
      </c>
      <c r="F60" s="91">
        <v>9.2</v>
      </c>
      <c r="G60" s="91" t="s">
        <v>1018</v>
      </c>
      <c r="H60" s="91">
        <v>5</v>
      </c>
      <c r="I60" s="91" t="s">
        <v>396</v>
      </c>
      <c r="J60" s="91" t="s">
        <v>229</v>
      </c>
      <c r="K60" s="91"/>
      <c r="L60" s="91"/>
      <c r="M60" s="91"/>
      <c r="N60" s="91"/>
      <c r="O60" s="91" t="s">
        <v>297</v>
      </c>
      <c r="P60" s="91" t="s">
        <v>1003</v>
      </c>
      <c r="Q60" s="91">
        <v>5</v>
      </c>
      <c r="R60" s="91"/>
      <c r="S60" s="91">
        <v>18</v>
      </c>
      <c r="T60" s="91">
        <v>6.5</v>
      </c>
      <c r="U60" s="91">
        <v>12.2</v>
      </c>
      <c r="V60" s="91">
        <v>12.2</v>
      </c>
      <c r="W60" s="91"/>
      <c r="X60" s="92">
        <f t="shared" si="0"/>
        <v>12.2</v>
      </c>
    </row>
    <row r="61" spans="1:24" ht="12.75">
      <c r="A61" s="91" t="s">
        <v>1037</v>
      </c>
      <c r="B61" s="91" t="s">
        <v>1025</v>
      </c>
      <c r="C61" s="93">
        <v>38515</v>
      </c>
      <c r="D61" s="91" t="s">
        <v>402</v>
      </c>
      <c r="E61" s="94">
        <v>0.4791666666666667</v>
      </c>
      <c r="F61" s="91">
        <v>25.7</v>
      </c>
      <c r="G61" s="91" t="s">
        <v>1006</v>
      </c>
      <c r="H61" s="91">
        <v>5</v>
      </c>
      <c r="I61" s="91" t="s">
        <v>280</v>
      </c>
      <c r="J61" s="91" t="s">
        <v>229</v>
      </c>
      <c r="K61" s="91">
        <v>1</v>
      </c>
      <c r="L61" s="91"/>
      <c r="M61" s="91"/>
      <c r="N61" s="91"/>
      <c r="O61" s="91" t="s">
        <v>286</v>
      </c>
      <c r="P61" s="91"/>
      <c r="Q61" s="91">
        <v>5</v>
      </c>
      <c r="R61" s="91"/>
      <c r="S61" s="91">
        <v>20</v>
      </c>
      <c r="T61" s="91">
        <v>6.8</v>
      </c>
      <c r="U61" s="91">
        <v>9.2</v>
      </c>
      <c r="V61" s="91">
        <v>9</v>
      </c>
      <c r="W61" s="91"/>
      <c r="X61" s="92">
        <f t="shared" si="0"/>
        <v>9.1</v>
      </c>
    </row>
    <row r="62" spans="1:24" ht="12.75">
      <c r="A62" s="91" t="s">
        <v>1037</v>
      </c>
      <c r="B62" s="91" t="s">
        <v>1025</v>
      </c>
      <c r="C62" s="93">
        <v>38542</v>
      </c>
      <c r="D62" s="91" t="s">
        <v>402</v>
      </c>
      <c r="E62" s="94">
        <v>0.78125</v>
      </c>
      <c r="F62" s="91">
        <v>15.9</v>
      </c>
      <c r="G62" s="91" t="s">
        <v>1006</v>
      </c>
      <c r="H62" s="91">
        <v>2</v>
      </c>
      <c r="I62" s="91" t="s">
        <v>300</v>
      </c>
      <c r="J62" s="91" t="s">
        <v>219</v>
      </c>
      <c r="K62" s="91">
        <v>1</v>
      </c>
      <c r="L62" s="91"/>
      <c r="M62" s="91"/>
      <c r="N62" s="91"/>
      <c r="O62" s="91" t="s">
        <v>286</v>
      </c>
      <c r="P62" s="91"/>
      <c r="Q62" s="91">
        <v>5</v>
      </c>
      <c r="R62" s="91"/>
      <c r="S62" s="91">
        <v>19.7</v>
      </c>
      <c r="T62" s="91">
        <v>6.8</v>
      </c>
      <c r="U62" s="91">
        <v>8.6</v>
      </c>
      <c r="V62" s="91">
        <v>8.8</v>
      </c>
      <c r="W62" s="91"/>
      <c r="X62" s="92">
        <f t="shared" si="0"/>
        <v>8.7</v>
      </c>
    </row>
    <row r="63" spans="1:24" ht="12.75">
      <c r="A63" s="91" t="s">
        <v>1037</v>
      </c>
      <c r="B63" s="91" t="s">
        <v>1025</v>
      </c>
      <c r="C63" s="93">
        <v>38571</v>
      </c>
      <c r="D63" s="91" t="s">
        <v>402</v>
      </c>
      <c r="E63" s="94">
        <v>0.5576388888888889</v>
      </c>
      <c r="F63" s="91">
        <v>28.3</v>
      </c>
      <c r="G63" s="91" t="s">
        <v>1018</v>
      </c>
      <c r="H63" s="91">
        <v>5</v>
      </c>
      <c r="I63" s="91" t="s">
        <v>280</v>
      </c>
      <c r="J63" s="91" t="s">
        <v>212</v>
      </c>
      <c r="K63" s="91">
        <v>2</v>
      </c>
      <c r="L63" s="91"/>
      <c r="M63" s="91"/>
      <c r="N63" s="91"/>
      <c r="O63" s="91" t="s">
        <v>297</v>
      </c>
      <c r="P63" s="91"/>
      <c r="Q63" s="91">
        <v>5</v>
      </c>
      <c r="R63" s="91"/>
      <c r="S63" s="91">
        <v>24</v>
      </c>
      <c r="T63" s="91">
        <v>7</v>
      </c>
      <c r="U63" s="91">
        <v>8</v>
      </c>
      <c r="V63" s="91">
        <v>8.2</v>
      </c>
      <c r="W63" s="91"/>
      <c r="X63" s="92">
        <f t="shared" si="0"/>
        <v>8.1</v>
      </c>
    </row>
    <row r="64" spans="1:24" ht="12.75">
      <c r="A64" s="91" t="s">
        <v>1037</v>
      </c>
      <c r="B64" s="91" t="s">
        <v>1025</v>
      </c>
      <c r="C64" s="93">
        <v>38606</v>
      </c>
      <c r="D64" s="91" t="s">
        <v>402</v>
      </c>
      <c r="E64" s="94">
        <v>0.4305555555555556</v>
      </c>
      <c r="F64" s="91">
        <v>16.5</v>
      </c>
      <c r="G64" s="91"/>
      <c r="H64" s="91">
        <v>2</v>
      </c>
      <c r="I64" s="91" t="s">
        <v>280</v>
      </c>
      <c r="J64" s="91" t="s">
        <v>212</v>
      </c>
      <c r="K64" s="91">
        <v>3</v>
      </c>
      <c r="L64" s="91"/>
      <c r="M64" s="91"/>
      <c r="N64" s="91"/>
      <c r="O64" s="91" t="s">
        <v>286</v>
      </c>
      <c r="P64" s="91"/>
      <c r="Q64" s="91">
        <v>0</v>
      </c>
      <c r="R64" s="91"/>
      <c r="S64" s="91">
        <v>20.3</v>
      </c>
      <c r="T64" s="91">
        <v>7</v>
      </c>
      <c r="U64" s="91">
        <v>9.2</v>
      </c>
      <c r="V64" s="91">
        <v>9</v>
      </c>
      <c r="W64" s="91"/>
      <c r="X64" s="92">
        <f t="shared" si="0"/>
        <v>9.1</v>
      </c>
    </row>
    <row r="65" spans="1:24" ht="12.75">
      <c r="A65" s="91" t="s">
        <v>1037</v>
      </c>
      <c r="B65" s="91" t="s">
        <v>1025</v>
      </c>
      <c r="C65" s="93">
        <v>38634</v>
      </c>
      <c r="D65" s="91" t="s">
        <v>402</v>
      </c>
      <c r="E65" s="94">
        <v>0.4930555555555556</v>
      </c>
      <c r="F65" s="91">
        <v>8.8</v>
      </c>
      <c r="G65" s="91"/>
      <c r="H65" s="91"/>
      <c r="I65" s="91" t="s">
        <v>468</v>
      </c>
      <c r="J65" s="91" t="s">
        <v>219</v>
      </c>
      <c r="K65" s="91">
        <v>2</v>
      </c>
      <c r="L65" s="91"/>
      <c r="M65" s="91"/>
      <c r="N65" s="91"/>
      <c r="O65" s="91" t="s">
        <v>352</v>
      </c>
      <c r="P65" s="91" t="s">
        <v>1038</v>
      </c>
      <c r="Q65" s="91">
        <v>25</v>
      </c>
      <c r="R65" s="91"/>
      <c r="S65" s="91">
        <v>13.9</v>
      </c>
      <c r="T65" s="91">
        <v>6.5</v>
      </c>
      <c r="U65" s="91">
        <v>9.6</v>
      </c>
      <c r="V65" s="91">
        <v>9.4</v>
      </c>
      <c r="W65" s="91"/>
      <c r="X65" s="92">
        <f t="shared" si="0"/>
        <v>9.5</v>
      </c>
    </row>
    <row r="66" spans="1:24" ht="12.75">
      <c r="A66" s="91" t="s">
        <v>245</v>
      </c>
      <c r="B66" s="91" t="s">
        <v>1025</v>
      </c>
      <c r="C66" s="93">
        <v>38452</v>
      </c>
      <c r="D66" s="91" t="s">
        <v>530</v>
      </c>
      <c r="E66" s="94">
        <v>0.7638888888888888</v>
      </c>
      <c r="F66" s="91">
        <v>14.5</v>
      </c>
      <c r="G66" s="91"/>
      <c r="H66" s="91">
        <v>0</v>
      </c>
      <c r="I66" s="91" t="s">
        <v>280</v>
      </c>
      <c r="J66" s="91" t="s">
        <v>212</v>
      </c>
      <c r="K66" s="91">
        <v>3</v>
      </c>
      <c r="L66" s="91" t="s">
        <v>225</v>
      </c>
      <c r="M66" s="94">
        <v>0.6638888888888889</v>
      </c>
      <c r="N66" s="91"/>
      <c r="O66" s="91"/>
      <c r="P66" s="91" t="s">
        <v>224</v>
      </c>
      <c r="Q66" s="91">
        <v>5</v>
      </c>
      <c r="R66" s="91"/>
      <c r="S66" s="91">
        <v>5.5</v>
      </c>
      <c r="T66" s="91">
        <v>6.5</v>
      </c>
      <c r="U66" s="91">
        <v>11.6</v>
      </c>
      <c r="V66" s="91">
        <v>11.8</v>
      </c>
      <c r="W66" s="91"/>
      <c r="X66" s="92">
        <f t="shared" si="0"/>
        <v>11.7</v>
      </c>
    </row>
    <row r="67" spans="1:24" ht="12.75">
      <c r="A67" s="91" t="s">
        <v>245</v>
      </c>
      <c r="B67" s="91" t="s">
        <v>1025</v>
      </c>
      <c r="C67" s="93">
        <v>38480</v>
      </c>
      <c r="D67" s="91" t="s">
        <v>530</v>
      </c>
      <c r="E67" s="94">
        <v>0.6458333333333334</v>
      </c>
      <c r="F67" s="91">
        <v>7.5</v>
      </c>
      <c r="G67" s="91"/>
      <c r="H67" s="91">
        <v>10</v>
      </c>
      <c r="I67" s="91" t="s">
        <v>396</v>
      </c>
      <c r="J67" s="91" t="s">
        <v>219</v>
      </c>
      <c r="K67" s="91">
        <v>2</v>
      </c>
      <c r="L67" s="91" t="s">
        <v>214</v>
      </c>
      <c r="M67" s="94">
        <v>0.576388888888889</v>
      </c>
      <c r="N67" s="91"/>
      <c r="O67" s="91" t="s">
        <v>215</v>
      </c>
      <c r="P67" s="91"/>
      <c r="Q67" s="91">
        <v>5</v>
      </c>
      <c r="R67" s="91"/>
      <c r="S67" s="91">
        <v>8.5</v>
      </c>
      <c r="T67" s="91">
        <v>6.75</v>
      </c>
      <c r="U67" s="91">
        <v>11.4</v>
      </c>
      <c r="V67" s="91">
        <v>10.6</v>
      </c>
      <c r="W67" s="91">
        <v>10.8</v>
      </c>
      <c r="X67" s="92">
        <f t="shared" si="0"/>
        <v>10.933333333333332</v>
      </c>
    </row>
    <row r="68" spans="1:24" ht="12.75">
      <c r="A68" s="91" t="s">
        <v>245</v>
      </c>
      <c r="B68" s="91" t="s">
        <v>1025</v>
      </c>
      <c r="C68" s="93">
        <v>38542</v>
      </c>
      <c r="D68" s="91" t="s">
        <v>530</v>
      </c>
      <c r="E68" s="94">
        <v>0.75</v>
      </c>
      <c r="F68" s="91">
        <v>17</v>
      </c>
      <c r="G68" s="91"/>
      <c r="H68" s="91"/>
      <c r="I68" s="91" t="s">
        <v>285</v>
      </c>
      <c r="J68" s="91" t="s">
        <v>229</v>
      </c>
      <c r="K68" s="91">
        <v>1</v>
      </c>
      <c r="L68" s="91" t="s">
        <v>214</v>
      </c>
      <c r="M68" s="94">
        <v>0.7041666666666666</v>
      </c>
      <c r="N68" s="91"/>
      <c r="O68" s="91" t="s">
        <v>286</v>
      </c>
      <c r="P68" s="91"/>
      <c r="Q68" s="91">
        <v>5</v>
      </c>
      <c r="R68" s="91"/>
      <c r="S68" s="91">
        <v>18</v>
      </c>
      <c r="T68" s="91">
        <v>7</v>
      </c>
      <c r="U68" s="91">
        <v>8.2</v>
      </c>
      <c r="V68" s="91">
        <v>8.1</v>
      </c>
      <c r="W68" s="91">
        <v>8.2</v>
      </c>
      <c r="X68" s="92">
        <f aca="true" t="shared" si="1" ref="X68:X105">AVERAGE(U68:W68)</f>
        <v>8.166666666666666</v>
      </c>
    </row>
    <row r="69" spans="1:24" ht="12.75">
      <c r="A69" s="91" t="s">
        <v>245</v>
      </c>
      <c r="B69" s="91" t="s">
        <v>1025</v>
      </c>
      <c r="C69" s="93">
        <v>38577</v>
      </c>
      <c r="D69" s="91" t="s">
        <v>530</v>
      </c>
      <c r="E69" s="94">
        <v>0.7708333333333334</v>
      </c>
      <c r="F69" s="91">
        <v>31</v>
      </c>
      <c r="G69" s="91"/>
      <c r="H69" s="91"/>
      <c r="I69" s="91" t="s">
        <v>285</v>
      </c>
      <c r="J69" s="91" t="s">
        <v>229</v>
      </c>
      <c r="K69" s="91">
        <v>3</v>
      </c>
      <c r="L69" s="91" t="s">
        <v>211</v>
      </c>
      <c r="M69" s="94">
        <v>0.8444444444444444</v>
      </c>
      <c r="N69" s="94">
        <v>0.5902777777777778</v>
      </c>
      <c r="O69" s="91" t="s">
        <v>297</v>
      </c>
      <c r="P69" s="91"/>
      <c r="Q69" s="91">
        <v>5</v>
      </c>
      <c r="R69" s="91"/>
      <c r="S69" s="91">
        <v>26</v>
      </c>
      <c r="T69" s="91">
        <v>7</v>
      </c>
      <c r="U69" s="91">
        <v>8.2</v>
      </c>
      <c r="V69" s="91">
        <v>8</v>
      </c>
      <c r="W69" s="91"/>
      <c r="X69" s="92">
        <f t="shared" si="1"/>
        <v>8.1</v>
      </c>
    </row>
    <row r="70" spans="1:24" ht="12.75">
      <c r="A70" s="91" t="s">
        <v>250</v>
      </c>
      <c r="B70" s="91" t="s">
        <v>1025</v>
      </c>
      <c r="C70" s="93">
        <v>38451</v>
      </c>
      <c r="D70" s="91" t="s">
        <v>429</v>
      </c>
      <c r="E70" s="94">
        <v>0.4583333333333333</v>
      </c>
      <c r="F70" s="91">
        <v>12</v>
      </c>
      <c r="G70" s="91" t="s">
        <v>1018</v>
      </c>
      <c r="H70" s="91">
        <v>12</v>
      </c>
      <c r="I70" s="91" t="s">
        <v>280</v>
      </c>
      <c r="J70" s="91" t="s">
        <v>212</v>
      </c>
      <c r="K70" s="91">
        <v>2</v>
      </c>
      <c r="L70" s="91"/>
      <c r="M70" s="91"/>
      <c r="N70" s="91"/>
      <c r="O70" s="91" t="s">
        <v>297</v>
      </c>
      <c r="P70" s="91"/>
      <c r="Q70" s="91">
        <v>5</v>
      </c>
      <c r="R70" s="91"/>
      <c r="S70" s="91">
        <v>5</v>
      </c>
      <c r="T70" s="91">
        <v>6.5</v>
      </c>
      <c r="U70" s="91">
        <v>12.2</v>
      </c>
      <c r="V70" s="91">
        <v>12.8</v>
      </c>
      <c r="W70" s="91">
        <v>11.8</v>
      </c>
      <c r="X70" s="92">
        <f t="shared" si="1"/>
        <v>12.266666666666666</v>
      </c>
    </row>
    <row r="71" spans="1:24" ht="12.75">
      <c r="A71" s="91" t="s">
        <v>250</v>
      </c>
      <c r="B71" s="91" t="s">
        <v>1025</v>
      </c>
      <c r="C71" s="93">
        <v>38478</v>
      </c>
      <c r="D71" s="91" t="s">
        <v>429</v>
      </c>
      <c r="E71" s="94">
        <v>0.3958333333333333</v>
      </c>
      <c r="F71" s="91">
        <v>15</v>
      </c>
      <c r="G71" s="91" t="s">
        <v>1018</v>
      </c>
      <c r="H71" s="91">
        <v>7</v>
      </c>
      <c r="I71" s="91" t="s">
        <v>300</v>
      </c>
      <c r="J71" s="91" t="s">
        <v>212</v>
      </c>
      <c r="K71" s="91">
        <v>1</v>
      </c>
      <c r="L71" s="91"/>
      <c r="M71" s="91"/>
      <c r="N71" s="91"/>
      <c r="O71" s="91" t="s">
        <v>297</v>
      </c>
      <c r="P71" s="91"/>
      <c r="Q71" s="91">
        <v>5</v>
      </c>
      <c r="R71" s="91">
        <v>2.5</v>
      </c>
      <c r="S71" s="91">
        <v>8.5</v>
      </c>
      <c r="T71" s="91">
        <v>6.5</v>
      </c>
      <c r="U71" s="91">
        <v>10.8</v>
      </c>
      <c r="V71" s="91">
        <v>11</v>
      </c>
      <c r="W71" s="91"/>
      <c r="X71" s="92">
        <f t="shared" si="1"/>
        <v>10.9</v>
      </c>
    </row>
    <row r="72" spans="1:24" ht="12.75">
      <c r="A72" s="91" t="s">
        <v>250</v>
      </c>
      <c r="B72" s="91" t="s">
        <v>1025</v>
      </c>
      <c r="C72" s="93">
        <v>38515</v>
      </c>
      <c r="D72" s="91" t="s">
        <v>429</v>
      </c>
      <c r="E72" s="94">
        <v>0.59375</v>
      </c>
      <c r="F72" s="91">
        <v>24.5</v>
      </c>
      <c r="G72" s="91" t="s">
        <v>1014</v>
      </c>
      <c r="H72" s="91">
        <v>1</v>
      </c>
      <c r="I72" s="91" t="s">
        <v>300</v>
      </c>
      <c r="J72" s="91" t="s">
        <v>229</v>
      </c>
      <c r="K72" s="91">
        <v>2</v>
      </c>
      <c r="L72" s="91"/>
      <c r="M72" s="91"/>
      <c r="N72" s="91"/>
      <c r="O72" s="91" t="s">
        <v>286</v>
      </c>
      <c r="P72" s="91"/>
      <c r="Q72" s="91">
        <v>5</v>
      </c>
      <c r="R72" s="91"/>
      <c r="S72" s="91">
        <v>19</v>
      </c>
      <c r="T72" s="91">
        <v>6.5</v>
      </c>
      <c r="U72" s="91">
        <v>8.2</v>
      </c>
      <c r="V72" s="91">
        <v>8.6</v>
      </c>
      <c r="W72" s="91"/>
      <c r="X72" s="92">
        <f t="shared" si="1"/>
        <v>8.399999999999999</v>
      </c>
    </row>
    <row r="73" spans="1:24" ht="12.75">
      <c r="A73" s="91" t="s">
        <v>250</v>
      </c>
      <c r="B73" s="91" t="s">
        <v>1025</v>
      </c>
      <c r="C73" s="93">
        <v>38543</v>
      </c>
      <c r="D73" s="91" t="s">
        <v>429</v>
      </c>
      <c r="E73" s="94">
        <v>0.5625</v>
      </c>
      <c r="F73" s="91">
        <v>23.5</v>
      </c>
      <c r="G73" s="91" t="s">
        <v>1001</v>
      </c>
      <c r="H73" s="91">
        <v>5</v>
      </c>
      <c r="I73" s="91" t="s">
        <v>300</v>
      </c>
      <c r="J73" s="91" t="s">
        <v>219</v>
      </c>
      <c r="K73" s="91">
        <v>1</v>
      </c>
      <c r="L73" s="91"/>
      <c r="M73" s="91"/>
      <c r="N73" s="91"/>
      <c r="O73" s="91" t="s">
        <v>286</v>
      </c>
      <c r="P73" s="91"/>
      <c r="Q73" s="91">
        <v>0</v>
      </c>
      <c r="R73" s="91"/>
      <c r="S73" s="91">
        <v>21</v>
      </c>
      <c r="T73" s="91">
        <v>7</v>
      </c>
      <c r="U73" s="91">
        <v>5.9</v>
      </c>
      <c r="V73" s="91">
        <v>6.1</v>
      </c>
      <c r="W73" s="91"/>
      <c r="X73" s="92">
        <f t="shared" si="1"/>
        <v>6</v>
      </c>
    </row>
    <row r="74" spans="1:24" ht="12.75">
      <c r="A74" s="91" t="s">
        <v>250</v>
      </c>
      <c r="B74" s="91" t="s">
        <v>1025</v>
      </c>
      <c r="C74" s="93">
        <v>38570</v>
      </c>
      <c r="D74" s="91" t="s">
        <v>429</v>
      </c>
      <c r="E74" s="94">
        <v>0.375</v>
      </c>
      <c r="F74" s="91">
        <v>21</v>
      </c>
      <c r="G74" s="91" t="s">
        <v>1018</v>
      </c>
      <c r="H74" s="91">
        <v>7</v>
      </c>
      <c r="I74" s="91" t="s">
        <v>280</v>
      </c>
      <c r="J74" s="91" t="s">
        <v>219</v>
      </c>
      <c r="K74" s="91">
        <v>3</v>
      </c>
      <c r="L74" s="91"/>
      <c r="M74" s="91"/>
      <c r="N74" s="91"/>
      <c r="O74" s="91" t="s">
        <v>286</v>
      </c>
      <c r="P74" s="91"/>
      <c r="Q74" s="91">
        <v>0</v>
      </c>
      <c r="R74" s="91"/>
      <c r="S74" s="91">
        <v>23.5</v>
      </c>
      <c r="T74" s="91">
        <v>7</v>
      </c>
      <c r="U74" s="91">
        <v>7.2</v>
      </c>
      <c r="V74" s="91">
        <v>7.8</v>
      </c>
      <c r="W74" s="91">
        <v>8</v>
      </c>
      <c r="X74" s="92">
        <f t="shared" si="1"/>
        <v>7.666666666666667</v>
      </c>
    </row>
    <row r="75" spans="1:24" ht="12.75">
      <c r="A75" s="91" t="s">
        <v>250</v>
      </c>
      <c r="B75" s="91" t="s">
        <v>1025</v>
      </c>
      <c r="C75" s="93">
        <v>38605</v>
      </c>
      <c r="D75" s="91" t="s">
        <v>429</v>
      </c>
      <c r="E75" s="94">
        <v>0.3854166666666667</v>
      </c>
      <c r="F75" s="91">
        <v>15</v>
      </c>
      <c r="G75" s="91" t="s">
        <v>1018</v>
      </c>
      <c r="H75" s="91">
        <v>10</v>
      </c>
      <c r="I75" s="91" t="s">
        <v>280</v>
      </c>
      <c r="J75" s="91" t="s">
        <v>212</v>
      </c>
      <c r="K75" s="91">
        <v>3</v>
      </c>
      <c r="L75" s="91"/>
      <c r="M75" s="91"/>
      <c r="N75" s="91"/>
      <c r="O75" s="91" t="s">
        <v>286</v>
      </c>
      <c r="P75" s="91"/>
      <c r="Q75" s="91">
        <v>0</v>
      </c>
      <c r="R75" s="91"/>
      <c r="S75" s="91">
        <v>21</v>
      </c>
      <c r="T75" s="91">
        <v>7</v>
      </c>
      <c r="U75" s="91">
        <v>8.5</v>
      </c>
      <c r="V75" s="91">
        <v>9</v>
      </c>
      <c r="W75" s="91"/>
      <c r="X75" s="92">
        <f t="shared" si="1"/>
        <v>8.75</v>
      </c>
    </row>
    <row r="76" spans="1:24" ht="12.75">
      <c r="A76" s="91" t="s">
        <v>250</v>
      </c>
      <c r="B76" s="91" t="s">
        <v>1025</v>
      </c>
      <c r="C76" s="93">
        <v>38632</v>
      </c>
      <c r="D76" s="91" t="s">
        <v>429</v>
      </c>
      <c r="E76" s="94">
        <v>0.5625</v>
      </c>
      <c r="F76" s="91">
        <v>23.5</v>
      </c>
      <c r="G76" s="91" t="s">
        <v>1015</v>
      </c>
      <c r="H76" s="91">
        <v>20</v>
      </c>
      <c r="I76" s="91" t="s">
        <v>280</v>
      </c>
      <c r="J76" s="91" t="s">
        <v>212</v>
      </c>
      <c r="K76" s="91">
        <v>4</v>
      </c>
      <c r="L76" s="91"/>
      <c r="M76" s="91"/>
      <c r="N76" s="91"/>
      <c r="O76" s="91" t="s">
        <v>352</v>
      </c>
      <c r="P76" s="91"/>
      <c r="Q76" s="91">
        <v>0</v>
      </c>
      <c r="R76" s="91"/>
      <c r="S76" s="91">
        <v>17.5</v>
      </c>
      <c r="T76" s="91">
        <v>7</v>
      </c>
      <c r="U76" s="91">
        <v>8.8</v>
      </c>
      <c r="V76" s="91">
        <v>9.3</v>
      </c>
      <c r="W76" s="91"/>
      <c r="X76" s="92">
        <f t="shared" si="1"/>
        <v>9.05</v>
      </c>
    </row>
    <row r="77" spans="1:24" ht="12.75">
      <c r="A77" s="91" t="s">
        <v>1039</v>
      </c>
      <c r="B77" s="91" t="s">
        <v>1040</v>
      </c>
      <c r="C77" s="93">
        <v>38266</v>
      </c>
      <c r="D77" s="91" t="s">
        <v>660</v>
      </c>
      <c r="E77" s="94">
        <v>0.3854166666666667</v>
      </c>
      <c r="F77" s="91">
        <v>15</v>
      </c>
      <c r="G77" s="91"/>
      <c r="H77" s="91">
        <v>0</v>
      </c>
      <c r="I77" s="91" t="s">
        <v>1021</v>
      </c>
      <c r="J77" s="91" t="s">
        <v>212</v>
      </c>
      <c r="K77" s="91">
        <v>3</v>
      </c>
      <c r="L77" s="91" t="s">
        <v>234</v>
      </c>
      <c r="M77" s="94">
        <v>0.15763888888888888</v>
      </c>
      <c r="N77" s="94">
        <v>0.41180555555555554</v>
      </c>
      <c r="O77" s="91" t="s">
        <v>286</v>
      </c>
      <c r="P77" s="91" t="s">
        <v>670</v>
      </c>
      <c r="Q77" s="91">
        <v>20</v>
      </c>
      <c r="R77" s="91"/>
      <c r="S77" s="91">
        <v>17.3</v>
      </c>
      <c r="T77" s="91">
        <v>7</v>
      </c>
      <c r="U77" s="91">
        <v>7.7</v>
      </c>
      <c r="V77" s="91">
        <v>7.8</v>
      </c>
      <c r="W77" s="91"/>
      <c r="X77" s="92">
        <f t="shared" si="1"/>
        <v>7.75</v>
      </c>
    </row>
    <row r="78" spans="1:24" ht="12.75">
      <c r="A78" s="91" t="s">
        <v>1039</v>
      </c>
      <c r="B78" s="91" t="s">
        <v>1040</v>
      </c>
      <c r="C78" s="93">
        <v>38451</v>
      </c>
      <c r="D78" s="91" t="s">
        <v>660</v>
      </c>
      <c r="E78" s="94">
        <v>0.4756944444444444</v>
      </c>
      <c r="F78" s="91">
        <v>10</v>
      </c>
      <c r="G78" s="91" t="s">
        <v>1014</v>
      </c>
      <c r="H78" s="91">
        <v>10</v>
      </c>
      <c r="I78" s="91" t="s">
        <v>280</v>
      </c>
      <c r="J78" s="91" t="s">
        <v>212</v>
      </c>
      <c r="K78" s="91">
        <v>7</v>
      </c>
      <c r="L78" s="91" t="s">
        <v>211</v>
      </c>
      <c r="M78" s="94">
        <v>0.6208333333333333</v>
      </c>
      <c r="N78" s="94">
        <v>0.3673611111111111</v>
      </c>
      <c r="O78" s="91" t="s">
        <v>297</v>
      </c>
      <c r="P78" s="91" t="s">
        <v>224</v>
      </c>
      <c r="Q78" s="91"/>
      <c r="R78" s="91"/>
      <c r="S78" s="91">
        <v>6</v>
      </c>
      <c r="T78" s="91">
        <v>6.5</v>
      </c>
      <c r="U78" s="91">
        <v>11.6</v>
      </c>
      <c r="V78" s="91">
        <v>11.6</v>
      </c>
      <c r="W78" s="91"/>
      <c r="X78" s="92">
        <f t="shared" si="1"/>
        <v>11.6</v>
      </c>
    </row>
    <row r="79" spans="1:24" ht="12.75">
      <c r="A79" s="91" t="s">
        <v>1039</v>
      </c>
      <c r="B79" s="91" t="s">
        <v>1040</v>
      </c>
      <c r="C79" s="93">
        <v>38480</v>
      </c>
      <c r="D79" s="91" t="s">
        <v>17</v>
      </c>
      <c r="E79" s="94">
        <v>0.5902777777777778</v>
      </c>
      <c r="F79" s="91">
        <v>9</v>
      </c>
      <c r="G79" s="91" t="s">
        <v>1018</v>
      </c>
      <c r="H79" s="91">
        <v>7</v>
      </c>
      <c r="I79" s="91" t="s">
        <v>396</v>
      </c>
      <c r="J79" s="91" t="s">
        <v>219</v>
      </c>
      <c r="K79" s="91">
        <v>2</v>
      </c>
      <c r="L79" s="91" t="s">
        <v>218</v>
      </c>
      <c r="M79" s="94">
        <v>0.6041666666666666</v>
      </c>
      <c r="N79" s="94">
        <v>0.8541666666666666</v>
      </c>
      <c r="O79" s="91" t="s">
        <v>297</v>
      </c>
      <c r="P79" s="91" t="s">
        <v>1041</v>
      </c>
      <c r="Q79" s="91"/>
      <c r="R79" s="91">
        <v>1</v>
      </c>
      <c r="S79" s="91">
        <v>9</v>
      </c>
      <c r="T79" s="91">
        <v>6.5</v>
      </c>
      <c r="U79" s="91">
        <v>11.5</v>
      </c>
      <c r="V79" s="91">
        <v>11.5</v>
      </c>
      <c r="W79" s="91"/>
      <c r="X79" s="92">
        <f t="shared" si="1"/>
        <v>11.5</v>
      </c>
    </row>
    <row r="80" spans="1:24" ht="12.75">
      <c r="A80" s="91" t="s">
        <v>1039</v>
      </c>
      <c r="B80" s="91" t="s">
        <v>1040</v>
      </c>
      <c r="C80" s="93">
        <v>38514</v>
      </c>
      <c r="D80" s="91" t="s">
        <v>660</v>
      </c>
      <c r="E80" s="94">
        <v>0.5416666666666666</v>
      </c>
      <c r="F80" s="91">
        <v>31</v>
      </c>
      <c r="G80" s="91" t="s">
        <v>1018</v>
      </c>
      <c r="H80" s="91">
        <v>7</v>
      </c>
      <c r="I80" s="91" t="s">
        <v>285</v>
      </c>
      <c r="J80" s="91" t="s">
        <v>229</v>
      </c>
      <c r="K80" s="91">
        <v>3</v>
      </c>
      <c r="L80" s="91" t="s">
        <v>227</v>
      </c>
      <c r="M80" s="94">
        <v>0.7375</v>
      </c>
      <c r="N80" s="94">
        <v>0.4840277777777778</v>
      </c>
      <c r="O80" s="91" t="s">
        <v>297</v>
      </c>
      <c r="P80" s="91" t="s">
        <v>1042</v>
      </c>
      <c r="Q80" s="91">
        <v>15</v>
      </c>
      <c r="R80" s="91"/>
      <c r="S80" s="91">
        <v>24.2</v>
      </c>
      <c r="T80" s="91">
        <v>7</v>
      </c>
      <c r="U80" s="91">
        <v>6.1</v>
      </c>
      <c r="V80" s="91">
        <v>5.7</v>
      </c>
      <c r="W80" s="91"/>
      <c r="X80" s="92">
        <f t="shared" si="1"/>
        <v>5.9</v>
      </c>
    </row>
    <row r="81" spans="1:24" ht="12.75">
      <c r="A81" s="91" t="s">
        <v>1039</v>
      </c>
      <c r="B81" s="91" t="s">
        <v>1040</v>
      </c>
      <c r="C81" s="93">
        <v>38542</v>
      </c>
      <c r="D81" s="91" t="s">
        <v>660</v>
      </c>
      <c r="E81" s="94">
        <v>0.4895833333333333</v>
      </c>
      <c r="F81" s="91">
        <v>15</v>
      </c>
      <c r="G81" s="91" t="s">
        <v>1001</v>
      </c>
      <c r="H81" s="91">
        <v>2</v>
      </c>
      <c r="I81" s="91" t="s">
        <v>396</v>
      </c>
      <c r="J81" s="91"/>
      <c r="K81" s="91">
        <v>3</v>
      </c>
      <c r="L81" s="91" t="s">
        <v>227</v>
      </c>
      <c r="M81" s="94">
        <v>0.6902777777777778</v>
      </c>
      <c r="N81" s="94">
        <v>0.4381944444444445</v>
      </c>
      <c r="O81" s="91" t="s">
        <v>297</v>
      </c>
      <c r="P81" s="91"/>
      <c r="Q81" s="91">
        <v>20</v>
      </c>
      <c r="R81" s="91"/>
      <c r="S81" s="91">
        <v>19.5</v>
      </c>
      <c r="T81" s="91">
        <v>7</v>
      </c>
      <c r="U81" s="91">
        <v>6</v>
      </c>
      <c r="V81" s="91">
        <v>6.4</v>
      </c>
      <c r="W81" s="91"/>
      <c r="X81" s="92">
        <f t="shared" si="1"/>
        <v>6.2</v>
      </c>
    </row>
    <row r="82" spans="1:24" ht="12.75">
      <c r="A82" s="91" t="s">
        <v>1039</v>
      </c>
      <c r="B82" s="91" t="s">
        <v>1040</v>
      </c>
      <c r="C82" s="93">
        <v>38568</v>
      </c>
      <c r="D82" s="91" t="s">
        <v>660</v>
      </c>
      <c r="E82" s="94">
        <v>0.43402777777777773</v>
      </c>
      <c r="F82" s="91">
        <v>20</v>
      </c>
      <c r="G82" s="91"/>
      <c r="H82" s="91">
        <v>2.5</v>
      </c>
      <c r="I82" s="91" t="s">
        <v>280</v>
      </c>
      <c r="J82" s="91" t="s">
        <v>212</v>
      </c>
      <c r="K82" s="91">
        <v>1</v>
      </c>
      <c r="L82" s="91" t="s">
        <v>211</v>
      </c>
      <c r="M82" s="94">
        <v>0.5979166666666667</v>
      </c>
      <c r="N82" s="94">
        <v>0.34652777777777777</v>
      </c>
      <c r="O82" s="91" t="s">
        <v>286</v>
      </c>
      <c r="P82" s="91" t="s">
        <v>1043</v>
      </c>
      <c r="Q82" s="91">
        <v>25</v>
      </c>
      <c r="R82" s="91"/>
      <c r="S82" s="91">
        <v>23.2</v>
      </c>
      <c r="T82" s="91">
        <v>7</v>
      </c>
      <c r="U82" s="91">
        <v>5.4</v>
      </c>
      <c r="V82" s="91">
        <v>5.6</v>
      </c>
      <c r="W82" s="91"/>
      <c r="X82" s="92">
        <f t="shared" si="1"/>
        <v>5.5</v>
      </c>
    </row>
    <row r="83" spans="1:24" ht="12.75">
      <c r="A83" s="91" t="s">
        <v>1039</v>
      </c>
      <c r="B83" s="91" t="s">
        <v>1040</v>
      </c>
      <c r="C83" s="93">
        <v>38603</v>
      </c>
      <c r="D83" s="91" t="s">
        <v>660</v>
      </c>
      <c r="E83" s="94">
        <v>0.4270833333333333</v>
      </c>
      <c r="F83" s="91">
        <v>23.5</v>
      </c>
      <c r="G83" s="91" t="s">
        <v>487</v>
      </c>
      <c r="H83" s="91">
        <v>10</v>
      </c>
      <c r="I83" s="91" t="s">
        <v>280</v>
      </c>
      <c r="J83" s="91" t="s">
        <v>212</v>
      </c>
      <c r="K83" s="91">
        <v>4</v>
      </c>
      <c r="L83" s="91" t="s">
        <v>234</v>
      </c>
      <c r="M83" s="94">
        <v>0.2020833333333333</v>
      </c>
      <c r="N83" s="94">
        <v>0.4597222222222222</v>
      </c>
      <c r="O83" s="91" t="s">
        <v>286</v>
      </c>
      <c r="P83" s="91" t="s">
        <v>224</v>
      </c>
      <c r="Q83" s="91">
        <v>20</v>
      </c>
      <c r="R83" s="91"/>
      <c r="S83" s="91">
        <v>21.3</v>
      </c>
      <c r="T83" s="91">
        <v>7</v>
      </c>
      <c r="U83" s="91">
        <v>6.2</v>
      </c>
      <c r="V83" s="91">
        <v>6.3</v>
      </c>
      <c r="W83" s="91"/>
      <c r="X83" s="92">
        <f t="shared" si="1"/>
        <v>6.25</v>
      </c>
    </row>
    <row r="84" spans="1:24" ht="12.75">
      <c r="A84" s="91" t="s">
        <v>1044</v>
      </c>
      <c r="B84" s="91" t="s">
        <v>1040</v>
      </c>
      <c r="C84" s="93">
        <v>38451</v>
      </c>
      <c r="D84" s="91" t="s">
        <v>26</v>
      </c>
      <c r="E84" s="94">
        <v>0.625</v>
      </c>
      <c r="F84" s="91">
        <v>15.5</v>
      </c>
      <c r="G84" s="91" t="s">
        <v>487</v>
      </c>
      <c r="H84" s="91">
        <v>3</v>
      </c>
      <c r="I84" s="91" t="s">
        <v>280</v>
      </c>
      <c r="J84" s="91" t="s">
        <v>212</v>
      </c>
      <c r="K84" s="91">
        <v>4</v>
      </c>
      <c r="L84" s="91"/>
      <c r="M84" s="91"/>
      <c r="N84" s="91"/>
      <c r="O84" s="91"/>
      <c r="P84" s="91"/>
      <c r="Q84" s="91">
        <v>1</v>
      </c>
      <c r="R84" s="91"/>
      <c r="S84" s="91">
        <v>8</v>
      </c>
      <c r="T84" s="91">
        <v>5.7</v>
      </c>
      <c r="U84" s="91">
        <v>10.7</v>
      </c>
      <c r="V84" s="91">
        <v>9.8</v>
      </c>
      <c r="W84" s="91">
        <v>9.8</v>
      </c>
      <c r="X84" s="92">
        <f t="shared" si="1"/>
        <v>10.1</v>
      </c>
    </row>
    <row r="85" spans="1:24" ht="12.75">
      <c r="A85" s="91" t="s">
        <v>1044</v>
      </c>
      <c r="B85" s="91" t="s">
        <v>1040</v>
      </c>
      <c r="C85" s="93">
        <v>38505</v>
      </c>
      <c r="D85" s="91" t="s">
        <v>26</v>
      </c>
      <c r="E85" s="94">
        <v>0.4583333333333333</v>
      </c>
      <c r="F85" s="91">
        <v>21.5</v>
      </c>
      <c r="G85" s="91"/>
      <c r="H85" s="91">
        <v>0</v>
      </c>
      <c r="I85" s="91" t="s">
        <v>285</v>
      </c>
      <c r="J85" s="91" t="s">
        <v>229</v>
      </c>
      <c r="K85" s="91">
        <v>3</v>
      </c>
      <c r="L85" s="91"/>
      <c r="M85" s="91"/>
      <c r="N85" s="91"/>
      <c r="O85" s="91"/>
      <c r="P85" s="91" t="s">
        <v>1003</v>
      </c>
      <c r="Q85" s="91"/>
      <c r="R85" s="91"/>
      <c r="S85" s="91">
        <v>22.5</v>
      </c>
      <c r="T85" s="91">
        <v>6.25</v>
      </c>
      <c r="U85" s="91">
        <v>5.6</v>
      </c>
      <c r="V85" s="91">
        <v>5.4</v>
      </c>
      <c r="W85" s="91"/>
      <c r="X85" s="92">
        <f t="shared" si="1"/>
        <v>5.5</v>
      </c>
    </row>
    <row r="86" spans="1:24" ht="12.75">
      <c r="A86" s="91" t="s">
        <v>1044</v>
      </c>
      <c r="B86" s="91" t="s">
        <v>1040</v>
      </c>
      <c r="C86" s="93">
        <v>38543</v>
      </c>
      <c r="D86" s="91" t="s">
        <v>26</v>
      </c>
      <c r="E86" s="94">
        <v>0.6666666666666666</v>
      </c>
      <c r="F86" s="91">
        <v>26.5</v>
      </c>
      <c r="G86" s="91" t="s">
        <v>1014</v>
      </c>
      <c r="H86" s="91">
        <v>5</v>
      </c>
      <c r="I86" s="91" t="s">
        <v>285</v>
      </c>
      <c r="J86" s="91" t="s">
        <v>229</v>
      </c>
      <c r="K86" s="91">
        <v>3</v>
      </c>
      <c r="L86" s="91"/>
      <c r="M86" s="91"/>
      <c r="N86" s="91"/>
      <c r="O86" s="91"/>
      <c r="P86" s="91" t="s">
        <v>1003</v>
      </c>
      <c r="Q86" s="91">
        <v>0</v>
      </c>
      <c r="R86" s="91"/>
      <c r="S86" s="91">
        <v>22</v>
      </c>
      <c r="T86" s="91">
        <v>6.25</v>
      </c>
      <c r="U86" s="91">
        <v>5.9</v>
      </c>
      <c r="V86" s="91">
        <v>6.2</v>
      </c>
      <c r="W86" s="91"/>
      <c r="X86" s="92">
        <f t="shared" si="1"/>
        <v>6.050000000000001</v>
      </c>
    </row>
    <row r="87" spans="1:24" ht="12.75">
      <c r="A87" s="91" t="s">
        <v>1044</v>
      </c>
      <c r="B87" s="91" t="s">
        <v>1040</v>
      </c>
      <c r="C87" s="93">
        <v>38606</v>
      </c>
      <c r="D87" s="91" t="s">
        <v>26</v>
      </c>
      <c r="E87" s="94">
        <v>0.08333333333333333</v>
      </c>
      <c r="F87" s="91">
        <v>25</v>
      </c>
      <c r="G87" s="91" t="s">
        <v>487</v>
      </c>
      <c r="H87" s="91">
        <v>10</v>
      </c>
      <c r="I87" s="91" t="s">
        <v>280</v>
      </c>
      <c r="J87" s="91" t="s">
        <v>212</v>
      </c>
      <c r="K87" s="91">
        <v>3</v>
      </c>
      <c r="L87" s="91"/>
      <c r="M87" s="91"/>
      <c r="N87" s="91"/>
      <c r="O87" s="91"/>
      <c r="P87" s="91" t="s">
        <v>1042</v>
      </c>
      <c r="Q87" s="91">
        <v>2.5</v>
      </c>
      <c r="R87" s="91"/>
      <c r="S87" s="91">
        <v>21</v>
      </c>
      <c r="T87" s="91">
        <v>6.3</v>
      </c>
      <c r="U87" s="91">
        <v>7.8</v>
      </c>
      <c r="V87" s="91">
        <v>8.2</v>
      </c>
      <c r="W87" s="91"/>
      <c r="X87" s="92">
        <f t="shared" si="1"/>
        <v>8</v>
      </c>
    </row>
    <row r="88" spans="1:24" ht="12.75">
      <c r="A88" s="91" t="s">
        <v>1044</v>
      </c>
      <c r="B88" s="91" t="s">
        <v>1040</v>
      </c>
      <c r="C88" s="93">
        <v>38634</v>
      </c>
      <c r="D88" s="91" t="s">
        <v>26</v>
      </c>
      <c r="E88" s="94">
        <v>0.625</v>
      </c>
      <c r="F88" s="91">
        <v>12</v>
      </c>
      <c r="G88" s="91" t="s">
        <v>1018</v>
      </c>
      <c r="H88" s="91">
        <v>8</v>
      </c>
      <c r="I88" s="91" t="s">
        <v>300</v>
      </c>
      <c r="J88" s="91" t="s">
        <v>219</v>
      </c>
      <c r="K88" s="91">
        <v>2</v>
      </c>
      <c r="L88" s="91"/>
      <c r="M88" s="91"/>
      <c r="N88" s="91"/>
      <c r="O88" s="91"/>
      <c r="P88" s="91" t="s">
        <v>1045</v>
      </c>
      <c r="Q88" s="91">
        <v>5</v>
      </c>
      <c r="R88" s="91"/>
      <c r="S88" s="91">
        <v>13</v>
      </c>
      <c r="T88" s="91">
        <v>6</v>
      </c>
      <c r="U88" s="91">
        <v>7.8</v>
      </c>
      <c r="V88" s="91">
        <v>8.4</v>
      </c>
      <c r="W88" s="91"/>
      <c r="X88" s="92">
        <f t="shared" si="1"/>
        <v>8.1</v>
      </c>
    </row>
    <row r="89" spans="1:24" ht="12.75">
      <c r="A89" s="91" t="s">
        <v>1046</v>
      </c>
      <c r="B89" s="91" t="s">
        <v>1040</v>
      </c>
      <c r="C89" s="93">
        <v>38480</v>
      </c>
      <c r="D89" s="91" t="s">
        <v>305</v>
      </c>
      <c r="E89" s="94">
        <v>0.4791666666666667</v>
      </c>
      <c r="F89" s="91">
        <v>9</v>
      </c>
      <c r="G89" s="91" t="s">
        <v>1018</v>
      </c>
      <c r="H89" s="91">
        <v>20</v>
      </c>
      <c r="I89" s="91" t="s">
        <v>396</v>
      </c>
      <c r="J89" s="91" t="s">
        <v>219</v>
      </c>
      <c r="K89" s="91">
        <v>2</v>
      </c>
      <c r="L89" s="91" t="s">
        <v>336</v>
      </c>
      <c r="M89" s="94">
        <v>0.15</v>
      </c>
      <c r="N89" s="94">
        <v>0.4</v>
      </c>
      <c r="O89" s="91" t="s">
        <v>297</v>
      </c>
      <c r="P89" s="91" t="s">
        <v>1047</v>
      </c>
      <c r="Q89" s="91">
        <v>15</v>
      </c>
      <c r="R89" s="91">
        <v>1</v>
      </c>
      <c r="S89" s="91">
        <v>7</v>
      </c>
      <c r="T89" s="91">
        <v>6.5</v>
      </c>
      <c r="U89" s="91">
        <v>12</v>
      </c>
      <c r="V89" s="91">
        <v>12</v>
      </c>
      <c r="W89" s="91"/>
      <c r="X89" s="92">
        <f t="shared" si="1"/>
        <v>12</v>
      </c>
    </row>
    <row r="90" spans="1:24" ht="12.75">
      <c r="A90" s="91" t="s">
        <v>1046</v>
      </c>
      <c r="B90" s="91" t="s">
        <v>1040</v>
      </c>
      <c r="C90" s="93">
        <v>38514</v>
      </c>
      <c r="D90" s="91" t="s">
        <v>305</v>
      </c>
      <c r="E90" s="94">
        <v>0.6041666666666666</v>
      </c>
      <c r="F90" s="91">
        <v>30</v>
      </c>
      <c r="G90" s="91" t="s">
        <v>1015</v>
      </c>
      <c r="H90" s="91">
        <v>7</v>
      </c>
      <c r="I90" s="91" t="s">
        <v>285</v>
      </c>
      <c r="J90" s="91" t="s">
        <v>229</v>
      </c>
      <c r="K90" s="91">
        <v>3</v>
      </c>
      <c r="L90" s="91" t="s">
        <v>336</v>
      </c>
      <c r="M90" s="94">
        <v>0.7618055555555556</v>
      </c>
      <c r="N90" s="94">
        <v>0.5118055555555555</v>
      </c>
      <c r="O90" s="91" t="s">
        <v>297</v>
      </c>
      <c r="P90" s="91"/>
      <c r="Q90" s="91">
        <v>5</v>
      </c>
      <c r="R90" s="91">
        <v>1</v>
      </c>
      <c r="S90" s="91">
        <v>26</v>
      </c>
      <c r="T90" s="91">
        <v>7</v>
      </c>
      <c r="U90" s="91">
        <v>8.2</v>
      </c>
      <c r="V90" s="91">
        <v>9</v>
      </c>
      <c r="W90" s="91">
        <v>8.8</v>
      </c>
      <c r="X90" s="92">
        <f t="shared" si="1"/>
        <v>8.666666666666666</v>
      </c>
    </row>
    <row r="91" spans="1:24" ht="12.75">
      <c r="A91" s="91" t="s">
        <v>1046</v>
      </c>
      <c r="B91" s="91" t="s">
        <v>1040</v>
      </c>
      <c r="C91" s="93">
        <v>38543</v>
      </c>
      <c r="D91" s="91" t="s">
        <v>305</v>
      </c>
      <c r="E91" s="94">
        <v>0.7361111111111112</v>
      </c>
      <c r="F91" s="91">
        <v>24</v>
      </c>
      <c r="G91" s="91" t="s">
        <v>1001</v>
      </c>
      <c r="H91" s="91">
        <v>5</v>
      </c>
      <c r="I91" s="91" t="s">
        <v>285</v>
      </c>
      <c r="J91" s="91" t="s">
        <v>219</v>
      </c>
      <c r="K91" s="91">
        <v>1</v>
      </c>
      <c r="L91" s="91" t="s">
        <v>211</v>
      </c>
      <c r="M91" s="94">
        <v>0.28125</v>
      </c>
      <c r="N91" s="94">
        <v>0.53125</v>
      </c>
      <c r="O91" s="91" t="s">
        <v>297</v>
      </c>
      <c r="P91" s="91"/>
      <c r="Q91" s="91">
        <v>2.5</v>
      </c>
      <c r="R91" s="91">
        <v>1</v>
      </c>
      <c r="S91" s="91">
        <v>20</v>
      </c>
      <c r="T91" s="91">
        <v>6.9</v>
      </c>
      <c r="U91" s="91">
        <v>9.3</v>
      </c>
      <c r="V91" s="91">
        <v>9.7</v>
      </c>
      <c r="W91" s="91"/>
      <c r="X91" s="92">
        <f t="shared" si="1"/>
        <v>9.5</v>
      </c>
    </row>
    <row r="92" spans="1:24" ht="12.75">
      <c r="A92" s="91" t="s">
        <v>1046</v>
      </c>
      <c r="B92" s="91" t="s">
        <v>1040</v>
      </c>
      <c r="C92" s="93">
        <v>38570</v>
      </c>
      <c r="D92" s="91" t="s">
        <v>305</v>
      </c>
      <c r="E92" s="94">
        <v>0.6770833333333334</v>
      </c>
      <c r="F92" s="91">
        <v>23</v>
      </c>
      <c r="G92" s="91" t="s">
        <v>1001</v>
      </c>
      <c r="H92" s="91">
        <v>5</v>
      </c>
      <c r="I92" s="91" t="s">
        <v>285</v>
      </c>
      <c r="J92" s="91" t="s">
        <v>219</v>
      </c>
      <c r="K92" s="91">
        <v>1</v>
      </c>
      <c r="L92" s="91" t="s">
        <v>227</v>
      </c>
      <c r="M92" s="94">
        <v>0.14583333333333334</v>
      </c>
      <c r="N92" s="94">
        <v>0.3958333333333333</v>
      </c>
      <c r="O92" s="91" t="s">
        <v>286</v>
      </c>
      <c r="P92" s="91"/>
      <c r="Q92" s="91">
        <v>8</v>
      </c>
      <c r="R92" s="91">
        <v>1</v>
      </c>
      <c r="S92" s="91">
        <v>24</v>
      </c>
      <c r="T92" s="91">
        <v>7</v>
      </c>
      <c r="U92" s="91">
        <v>7.4</v>
      </c>
      <c r="V92" s="91">
        <v>7.4</v>
      </c>
      <c r="W92" s="91"/>
      <c r="X92" s="92">
        <f t="shared" si="1"/>
        <v>7.4</v>
      </c>
    </row>
    <row r="93" spans="1:24" ht="12.75">
      <c r="A93" s="91" t="s">
        <v>1046</v>
      </c>
      <c r="B93" s="91" t="s">
        <v>1040</v>
      </c>
      <c r="C93" s="93">
        <v>38606</v>
      </c>
      <c r="D93" s="91" t="s">
        <v>305</v>
      </c>
      <c r="E93" s="94">
        <v>0.4756944444444444</v>
      </c>
      <c r="F93" s="91">
        <v>22</v>
      </c>
      <c r="G93" s="91" t="s">
        <v>1001</v>
      </c>
      <c r="H93" s="91">
        <v>10</v>
      </c>
      <c r="I93" s="91" t="s">
        <v>280</v>
      </c>
      <c r="J93" s="91" t="s">
        <v>212</v>
      </c>
      <c r="K93" s="91">
        <v>5</v>
      </c>
      <c r="L93" s="91" t="s">
        <v>225</v>
      </c>
      <c r="M93" s="94">
        <v>0.325</v>
      </c>
      <c r="N93" s="94">
        <v>0.575</v>
      </c>
      <c r="O93" s="91" t="s">
        <v>286</v>
      </c>
      <c r="P93" s="91" t="s">
        <v>224</v>
      </c>
      <c r="Q93" s="91">
        <v>5</v>
      </c>
      <c r="R93" s="91">
        <v>1</v>
      </c>
      <c r="S93" s="91">
        <v>18</v>
      </c>
      <c r="T93" s="91">
        <v>7</v>
      </c>
      <c r="U93" s="91">
        <v>8.4</v>
      </c>
      <c r="V93" s="91">
        <v>8.4</v>
      </c>
      <c r="W93" s="91"/>
      <c r="X93" s="92">
        <f t="shared" si="1"/>
        <v>8.4</v>
      </c>
    </row>
    <row r="94" spans="1:24" ht="12.75">
      <c r="A94" s="91" t="s">
        <v>1046</v>
      </c>
      <c r="B94" s="91" t="s">
        <v>1040</v>
      </c>
      <c r="C94" s="93">
        <v>38633</v>
      </c>
      <c r="D94" s="91" t="s">
        <v>305</v>
      </c>
      <c r="E94" s="94">
        <v>0.5416666666666666</v>
      </c>
      <c r="F94" s="91">
        <v>25</v>
      </c>
      <c r="G94" s="91" t="s">
        <v>1015</v>
      </c>
      <c r="H94" s="91">
        <v>25</v>
      </c>
      <c r="I94" s="91" t="s">
        <v>285</v>
      </c>
      <c r="J94" s="91" t="s">
        <v>212</v>
      </c>
      <c r="K94" s="91">
        <v>3</v>
      </c>
      <c r="L94" s="91" t="s">
        <v>227</v>
      </c>
      <c r="M94" s="94">
        <v>0.20833333333333334</v>
      </c>
      <c r="N94" s="94">
        <v>0.4583333333333333</v>
      </c>
      <c r="O94" s="91" t="s">
        <v>286</v>
      </c>
      <c r="P94" s="91" t="s">
        <v>224</v>
      </c>
      <c r="Q94" s="91">
        <v>5</v>
      </c>
      <c r="R94" s="91">
        <v>1</v>
      </c>
      <c r="S94" s="91">
        <v>18</v>
      </c>
      <c r="T94" s="91">
        <v>6.8</v>
      </c>
      <c r="U94" s="91">
        <v>8</v>
      </c>
      <c r="V94" s="91">
        <v>8</v>
      </c>
      <c r="W94" s="91"/>
      <c r="X94" s="92">
        <f t="shared" si="1"/>
        <v>8</v>
      </c>
    </row>
    <row r="95" spans="1:24" ht="12.75">
      <c r="A95" s="91" t="s">
        <v>1048</v>
      </c>
      <c r="B95" s="91" t="s">
        <v>1040</v>
      </c>
      <c r="C95" s="93">
        <v>38480</v>
      </c>
      <c r="D95" s="91" t="s">
        <v>305</v>
      </c>
      <c r="E95" s="94">
        <v>0.4131944444444444</v>
      </c>
      <c r="F95" s="91">
        <v>6</v>
      </c>
      <c r="G95" s="91" t="s">
        <v>1018</v>
      </c>
      <c r="H95" s="91">
        <v>20</v>
      </c>
      <c r="I95" s="91" t="s">
        <v>396</v>
      </c>
      <c r="J95" s="91" t="s">
        <v>219</v>
      </c>
      <c r="K95" s="91">
        <v>2</v>
      </c>
      <c r="L95" s="91" t="s">
        <v>336</v>
      </c>
      <c r="M95" s="94">
        <v>0.10833333333333334</v>
      </c>
      <c r="N95" s="94">
        <v>0.35833333333333334</v>
      </c>
      <c r="O95" s="91" t="s">
        <v>297</v>
      </c>
      <c r="P95" s="91"/>
      <c r="Q95" s="91">
        <v>35</v>
      </c>
      <c r="R95" s="91">
        <v>1</v>
      </c>
      <c r="S95" s="91">
        <v>7</v>
      </c>
      <c r="T95" s="91">
        <v>6.5</v>
      </c>
      <c r="U95" s="91">
        <v>10.6</v>
      </c>
      <c r="V95" s="91">
        <v>10.8</v>
      </c>
      <c r="W95" s="91"/>
      <c r="X95" s="92">
        <f t="shared" si="1"/>
        <v>10.7</v>
      </c>
    </row>
    <row r="96" spans="1:24" ht="12.75">
      <c r="A96" s="91" t="s">
        <v>1048</v>
      </c>
      <c r="B96" s="91" t="s">
        <v>1040</v>
      </c>
      <c r="C96" s="93">
        <v>38514</v>
      </c>
      <c r="D96" s="91" t="s">
        <v>305</v>
      </c>
      <c r="E96" s="94">
        <v>0.5416666666666666</v>
      </c>
      <c r="F96" s="91">
        <v>30</v>
      </c>
      <c r="G96" s="91" t="s">
        <v>1015</v>
      </c>
      <c r="H96" s="91">
        <v>7</v>
      </c>
      <c r="I96" s="91" t="s">
        <v>285</v>
      </c>
      <c r="J96" s="91" t="s">
        <v>229</v>
      </c>
      <c r="K96" s="91">
        <v>3</v>
      </c>
      <c r="L96" s="91" t="s">
        <v>336</v>
      </c>
      <c r="M96" s="94">
        <v>0.7618055555555556</v>
      </c>
      <c r="N96" s="94">
        <v>0.5118055555555555</v>
      </c>
      <c r="O96" s="91" t="s">
        <v>297</v>
      </c>
      <c r="P96" s="91"/>
      <c r="Q96" s="91">
        <v>15</v>
      </c>
      <c r="R96" s="91">
        <v>1</v>
      </c>
      <c r="S96" s="91">
        <v>25</v>
      </c>
      <c r="T96" s="91">
        <v>6.5</v>
      </c>
      <c r="U96" s="91">
        <v>7.4</v>
      </c>
      <c r="V96" s="91">
        <v>7.4</v>
      </c>
      <c r="W96" s="91"/>
      <c r="X96" s="92">
        <f t="shared" si="1"/>
        <v>7.4</v>
      </c>
    </row>
    <row r="97" spans="1:24" ht="12.75">
      <c r="A97" s="91" t="s">
        <v>1048</v>
      </c>
      <c r="B97" s="91" t="s">
        <v>1040</v>
      </c>
      <c r="C97" s="93">
        <v>38543</v>
      </c>
      <c r="D97" s="91" t="s">
        <v>305</v>
      </c>
      <c r="E97" s="94">
        <v>0.5694444444444444</v>
      </c>
      <c r="F97" s="91">
        <v>25</v>
      </c>
      <c r="G97" s="91" t="s">
        <v>1001</v>
      </c>
      <c r="H97" s="91">
        <v>5</v>
      </c>
      <c r="I97" s="91" t="s">
        <v>285</v>
      </c>
      <c r="J97" s="91" t="s">
        <v>219</v>
      </c>
      <c r="K97" s="91">
        <v>1</v>
      </c>
      <c r="L97" s="91"/>
      <c r="M97" s="94">
        <v>0.28125</v>
      </c>
      <c r="N97" s="94">
        <v>0.53125</v>
      </c>
      <c r="O97" s="91" t="s">
        <v>297</v>
      </c>
      <c r="P97" s="91"/>
      <c r="Q97" s="91">
        <v>30</v>
      </c>
      <c r="R97" s="91">
        <v>1</v>
      </c>
      <c r="S97" s="91">
        <v>22</v>
      </c>
      <c r="T97" s="91">
        <v>6.5</v>
      </c>
      <c r="U97" s="91">
        <v>7</v>
      </c>
      <c r="V97" s="91">
        <v>7.2</v>
      </c>
      <c r="W97" s="91"/>
      <c r="X97" s="92">
        <f t="shared" si="1"/>
        <v>7.1</v>
      </c>
    </row>
    <row r="98" spans="1:24" ht="12.75">
      <c r="A98" s="91" t="s">
        <v>1048</v>
      </c>
      <c r="B98" s="91" t="s">
        <v>1040</v>
      </c>
      <c r="C98" s="93">
        <v>38570</v>
      </c>
      <c r="D98" s="91" t="s">
        <v>305</v>
      </c>
      <c r="E98" s="94">
        <v>0.5</v>
      </c>
      <c r="F98" s="91">
        <v>24</v>
      </c>
      <c r="G98" s="91" t="s">
        <v>1001</v>
      </c>
      <c r="H98" s="91">
        <v>5</v>
      </c>
      <c r="I98" s="91" t="s">
        <v>285</v>
      </c>
      <c r="J98" s="91" t="s">
        <v>219</v>
      </c>
      <c r="K98" s="91">
        <v>1</v>
      </c>
      <c r="L98" s="91" t="s">
        <v>227</v>
      </c>
      <c r="M98" s="94">
        <v>0.14583333333333334</v>
      </c>
      <c r="N98" s="94">
        <v>0.3958333333333333</v>
      </c>
      <c r="O98" s="91" t="s">
        <v>297</v>
      </c>
      <c r="P98" s="91"/>
      <c r="Q98" s="91">
        <v>20</v>
      </c>
      <c r="R98" s="91">
        <v>1</v>
      </c>
      <c r="S98" s="91">
        <v>25</v>
      </c>
      <c r="T98" s="91">
        <v>6.8</v>
      </c>
      <c r="U98" s="91">
        <v>7.4</v>
      </c>
      <c r="V98" s="91">
        <v>7.6</v>
      </c>
      <c r="W98" s="91"/>
      <c r="X98" s="92">
        <f t="shared" si="1"/>
        <v>7.5</v>
      </c>
    </row>
    <row r="99" spans="1:24" ht="12.75">
      <c r="A99" s="91" t="s">
        <v>1048</v>
      </c>
      <c r="B99" s="91" t="s">
        <v>1040</v>
      </c>
      <c r="C99" s="93">
        <v>38606</v>
      </c>
      <c r="D99" s="91" t="s">
        <v>305</v>
      </c>
      <c r="E99" s="94">
        <v>0.42291666666666666</v>
      </c>
      <c r="F99" s="91">
        <v>23</v>
      </c>
      <c r="G99" s="91" t="s">
        <v>1001</v>
      </c>
      <c r="H99" s="91">
        <v>10</v>
      </c>
      <c r="I99" s="91" t="s">
        <v>280</v>
      </c>
      <c r="J99" s="91" t="s">
        <v>212</v>
      </c>
      <c r="K99" s="91">
        <v>5</v>
      </c>
      <c r="L99" s="91" t="s">
        <v>214</v>
      </c>
      <c r="M99" s="94">
        <v>0.325</v>
      </c>
      <c r="N99" s="94">
        <v>0.575</v>
      </c>
      <c r="O99" s="91" t="s">
        <v>297</v>
      </c>
      <c r="P99" s="91"/>
      <c r="Q99" s="91">
        <v>25</v>
      </c>
      <c r="R99" s="91">
        <v>1</v>
      </c>
      <c r="S99" s="91">
        <v>20</v>
      </c>
      <c r="T99" s="91">
        <v>7</v>
      </c>
      <c r="U99" s="91">
        <v>8.7</v>
      </c>
      <c r="V99" s="91">
        <v>8.9</v>
      </c>
      <c r="W99" s="91"/>
      <c r="X99" s="92">
        <f t="shared" si="1"/>
        <v>8.8</v>
      </c>
    </row>
    <row r="100" spans="1:24" ht="12.75">
      <c r="A100" s="91" t="s">
        <v>1048</v>
      </c>
      <c r="B100" s="91" t="s">
        <v>1040</v>
      </c>
      <c r="C100" s="93">
        <v>38633</v>
      </c>
      <c r="D100" s="91" t="s">
        <v>305</v>
      </c>
      <c r="E100" s="94">
        <v>0.4583333333333333</v>
      </c>
      <c r="F100" s="91">
        <v>22</v>
      </c>
      <c r="G100" s="91" t="s">
        <v>1017</v>
      </c>
      <c r="H100" s="91">
        <v>5</v>
      </c>
      <c r="I100" s="91" t="s">
        <v>285</v>
      </c>
      <c r="J100" s="91" t="s">
        <v>212</v>
      </c>
      <c r="K100" s="91">
        <v>3</v>
      </c>
      <c r="L100" s="91" t="s">
        <v>336</v>
      </c>
      <c r="M100" s="94">
        <v>0.20833333333333334</v>
      </c>
      <c r="N100" s="94">
        <v>0.4583333333333333</v>
      </c>
      <c r="O100" s="91" t="s">
        <v>297</v>
      </c>
      <c r="P100" s="91"/>
      <c r="Q100" s="91">
        <v>25</v>
      </c>
      <c r="R100" s="91">
        <v>1</v>
      </c>
      <c r="S100" s="91">
        <v>20</v>
      </c>
      <c r="T100" s="91">
        <v>6.7</v>
      </c>
      <c r="U100" s="91">
        <v>8.8</v>
      </c>
      <c r="V100" s="91">
        <v>8.8</v>
      </c>
      <c r="W100" s="91"/>
      <c r="X100" s="92">
        <f t="shared" si="1"/>
        <v>8.8</v>
      </c>
    </row>
    <row r="101" spans="1:24" ht="12.75">
      <c r="A101" s="91" t="s">
        <v>908</v>
      </c>
      <c r="B101" s="91"/>
      <c r="C101" s="93">
        <v>38513</v>
      </c>
      <c r="D101" s="91" t="s">
        <v>348</v>
      </c>
      <c r="E101" s="94">
        <v>0.576388888888889</v>
      </c>
      <c r="F101" s="91">
        <v>23.8</v>
      </c>
      <c r="G101" s="91" t="s">
        <v>1017</v>
      </c>
      <c r="H101" s="91">
        <v>10</v>
      </c>
      <c r="I101" s="91" t="s">
        <v>300</v>
      </c>
      <c r="J101" s="91" t="s">
        <v>229</v>
      </c>
      <c r="K101" s="91">
        <v>5</v>
      </c>
      <c r="L101" s="91" t="s">
        <v>218</v>
      </c>
      <c r="M101" s="94">
        <v>0.6604166666666667</v>
      </c>
      <c r="N101" s="94">
        <v>0.41180555555555554</v>
      </c>
      <c r="O101" s="91" t="s">
        <v>297</v>
      </c>
      <c r="P101" s="91"/>
      <c r="Q101" s="91"/>
      <c r="R101" s="91">
        <v>1.5</v>
      </c>
      <c r="S101" s="91">
        <v>21</v>
      </c>
      <c r="T101" s="91">
        <v>6.8</v>
      </c>
      <c r="U101" s="91">
        <v>8.6</v>
      </c>
      <c r="V101" s="91">
        <v>8.6</v>
      </c>
      <c r="W101" s="91"/>
      <c r="X101" s="92">
        <f t="shared" si="1"/>
        <v>8.6</v>
      </c>
    </row>
    <row r="102" spans="1:24" ht="12.75">
      <c r="A102" s="91" t="s">
        <v>908</v>
      </c>
      <c r="B102" s="91"/>
      <c r="C102" s="93">
        <v>38542</v>
      </c>
      <c r="D102" s="91" t="s">
        <v>348</v>
      </c>
      <c r="E102" s="94">
        <v>0.4375</v>
      </c>
      <c r="F102" s="91">
        <v>21.7</v>
      </c>
      <c r="G102" s="91" t="s">
        <v>1017</v>
      </c>
      <c r="H102" s="91">
        <v>7</v>
      </c>
      <c r="I102" s="91" t="s">
        <v>1002</v>
      </c>
      <c r="J102" s="91" t="s">
        <v>219</v>
      </c>
      <c r="K102" s="91">
        <v>1</v>
      </c>
      <c r="L102" s="91" t="s">
        <v>234</v>
      </c>
      <c r="M102" s="94">
        <v>0.6541666666666667</v>
      </c>
      <c r="N102" s="94">
        <v>0.39444444444444443</v>
      </c>
      <c r="O102" s="91"/>
      <c r="P102" s="91"/>
      <c r="Q102" s="91"/>
      <c r="R102" s="91">
        <v>1.1</v>
      </c>
      <c r="S102" s="91">
        <v>2</v>
      </c>
      <c r="T102" s="91">
        <v>7.2</v>
      </c>
      <c r="U102" s="91">
        <v>7.7</v>
      </c>
      <c r="V102" s="91">
        <v>7.6</v>
      </c>
      <c r="W102" s="91"/>
      <c r="X102" s="92">
        <f t="shared" si="1"/>
        <v>7.65</v>
      </c>
    </row>
    <row r="103" spans="1:24" ht="12.75">
      <c r="A103" s="91" t="s">
        <v>908</v>
      </c>
      <c r="B103" s="91"/>
      <c r="C103" s="93">
        <v>38571</v>
      </c>
      <c r="D103" s="91" t="s">
        <v>348</v>
      </c>
      <c r="E103" s="94">
        <v>0.4597222222222222</v>
      </c>
      <c r="F103" s="91">
        <v>23.5</v>
      </c>
      <c r="G103" s="91" t="s">
        <v>487</v>
      </c>
      <c r="H103" s="91">
        <v>10</v>
      </c>
      <c r="I103" s="91" t="s">
        <v>285</v>
      </c>
      <c r="J103" s="91" t="s">
        <v>212</v>
      </c>
      <c r="K103" s="91">
        <v>4</v>
      </c>
      <c r="L103" s="91" t="s">
        <v>227</v>
      </c>
      <c r="M103" s="94">
        <v>0.6368055555555555</v>
      </c>
      <c r="N103" s="94">
        <v>0.37777777777777777</v>
      </c>
      <c r="O103" s="91" t="s">
        <v>297</v>
      </c>
      <c r="P103" s="91"/>
      <c r="Q103" s="91"/>
      <c r="R103" s="91">
        <v>1</v>
      </c>
      <c r="S103" s="91">
        <v>24.5</v>
      </c>
      <c r="T103" s="91">
        <v>7.1</v>
      </c>
      <c r="U103" s="91">
        <v>8</v>
      </c>
      <c r="V103" s="91">
        <v>8</v>
      </c>
      <c r="W103" s="91"/>
      <c r="X103" s="92">
        <f t="shared" si="1"/>
        <v>8</v>
      </c>
    </row>
    <row r="104" spans="1:24" ht="12.75">
      <c r="A104" s="91" t="s">
        <v>908</v>
      </c>
      <c r="B104" s="91"/>
      <c r="C104" s="93">
        <v>38605</v>
      </c>
      <c r="D104" s="91" t="s">
        <v>348</v>
      </c>
      <c r="E104" s="94">
        <v>0.40972222222222227</v>
      </c>
      <c r="F104" s="91">
        <v>14.2</v>
      </c>
      <c r="G104" s="91" t="s">
        <v>1006</v>
      </c>
      <c r="H104" s="91">
        <v>14.2</v>
      </c>
      <c r="I104" s="91" t="s">
        <v>280</v>
      </c>
      <c r="J104" s="91" t="s">
        <v>212</v>
      </c>
      <c r="K104" s="91">
        <v>6</v>
      </c>
      <c r="L104" s="91" t="s">
        <v>234</v>
      </c>
      <c r="M104" s="94">
        <v>0.7340277777777778</v>
      </c>
      <c r="N104" s="94">
        <v>0.4875</v>
      </c>
      <c r="O104" s="91" t="s">
        <v>297</v>
      </c>
      <c r="P104" s="91"/>
      <c r="Q104" s="91"/>
      <c r="R104" s="91">
        <v>1.5</v>
      </c>
      <c r="S104" s="91">
        <v>20</v>
      </c>
      <c r="T104" s="91">
        <v>7.3</v>
      </c>
      <c r="U104" s="91">
        <v>8.1</v>
      </c>
      <c r="V104" s="91">
        <v>8.3</v>
      </c>
      <c r="W104" s="91"/>
      <c r="X104" s="92">
        <f t="shared" si="1"/>
        <v>8.2</v>
      </c>
    </row>
    <row r="105" spans="1:24" ht="12.75">
      <c r="A105" s="91" t="s">
        <v>908</v>
      </c>
      <c r="B105" s="91"/>
      <c r="C105" s="93">
        <v>38634</v>
      </c>
      <c r="D105" s="91" t="s">
        <v>348</v>
      </c>
      <c r="E105" s="94">
        <v>0.40625</v>
      </c>
      <c r="F105" s="91">
        <v>18.5</v>
      </c>
      <c r="G105" s="91" t="s">
        <v>1015</v>
      </c>
      <c r="H105" s="91">
        <v>8</v>
      </c>
      <c r="I105" s="91" t="s">
        <v>468</v>
      </c>
      <c r="J105" s="91" t="s">
        <v>229</v>
      </c>
      <c r="K105" s="91">
        <v>1</v>
      </c>
      <c r="L105" s="91" t="s">
        <v>234</v>
      </c>
      <c r="M105" s="94">
        <v>0.7152777777777778</v>
      </c>
      <c r="N105" s="94">
        <v>0.40972222222222227</v>
      </c>
      <c r="O105" s="91" t="s">
        <v>297</v>
      </c>
      <c r="P105" s="91"/>
      <c r="Q105" s="91"/>
      <c r="R105" s="91">
        <v>1.2</v>
      </c>
      <c r="S105" s="91">
        <v>18.2</v>
      </c>
      <c r="T105" s="91">
        <v>7.1</v>
      </c>
      <c r="U105" s="91">
        <v>9.4</v>
      </c>
      <c r="V105" s="91">
        <v>9.4</v>
      </c>
      <c r="W105" s="91"/>
      <c r="X105" s="92">
        <f t="shared" si="1"/>
        <v>9.4</v>
      </c>
    </row>
    <row r="107" spans="1:24" ht="12.75">
      <c r="A107" s="96"/>
      <c r="B107" s="97"/>
      <c r="C107" s="96"/>
      <c r="D107" s="96"/>
      <c r="E107" s="96"/>
      <c r="F107" s="98"/>
      <c r="G107" s="96"/>
      <c r="H107" s="99"/>
      <c r="I107" s="96"/>
      <c r="J107" s="98"/>
      <c r="K107" s="98"/>
      <c r="L107" s="98"/>
      <c r="M107" s="98"/>
      <c r="N107" s="98"/>
      <c r="O107" s="98"/>
      <c r="P107" s="98"/>
      <c r="Q107" s="98"/>
      <c r="R107" s="98"/>
      <c r="S107" s="98"/>
      <c r="T107" s="98"/>
      <c r="U107" s="98"/>
      <c r="V107" s="98"/>
      <c r="W107" s="98"/>
      <c r="X107" s="98"/>
    </row>
    <row r="109" spans="1:9" s="88" customFormat="1" ht="12.75">
      <c r="A109" s="88" t="s">
        <v>954</v>
      </c>
      <c r="B109" s="88" t="s">
        <v>2</v>
      </c>
      <c r="C109" s="88" t="s">
        <v>6</v>
      </c>
      <c r="D109" s="88" t="s">
        <v>955</v>
      </c>
      <c r="E109" s="88" t="s">
        <v>956</v>
      </c>
      <c r="F109" s="88" t="s">
        <v>957</v>
      </c>
      <c r="G109" s="88" t="s">
        <v>958</v>
      </c>
      <c r="H109" s="88" t="s">
        <v>959</v>
      </c>
      <c r="I109" s="88" t="s">
        <v>960</v>
      </c>
    </row>
    <row r="110" spans="1:9" ht="12.75">
      <c r="A110" s="88" t="s">
        <v>961</v>
      </c>
      <c r="B110" s="62">
        <v>38579</v>
      </c>
      <c r="C110" s="88" t="s">
        <v>962</v>
      </c>
      <c r="D110" s="88">
        <v>5</v>
      </c>
      <c r="E110" s="88">
        <v>0</v>
      </c>
      <c r="F110" s="61">
        <v>0</v>
      </c>
      <c r="G110" s="88">
        <f>(100/D110)*E110</f>
        <v>0</v>
      </c>
      <c r="H110" s="89">
        <f>(100/D110)*F110</f>
        <v>0</v>
      </c>
      <c r="I110" s="88">
        <f aca="true" t="shared" si="2" ref="I110:I139">(G110+F110)</f>
        <v>0</v>
      </c>
    </row>
    <row r="111" spans="1:9" ht="12.75">
      <c r="A111" s="88" t="s">
        <v>963</v>
      </c>
      <c r="B111" s="62">
        <v>38579</v>
      </c>
      <c r="C111" s="88" t="s">
        <v>962</v>
      </c>
      <c r="D111" s="88">
        <v>5</v>
      </c>
      <c r="E111" s="88">
        <v>65</v>
      </c>
      <c r="F111" s="61">
        <v>1</v>
      </c>
      <c r="G111" s="88">
        <f>(100/D111)*E111</f>
        <v>1300</v>
      </c>
      <c r="H111" s="89">
        <f>(100/D111)*F111</f>
        <v>20</v>
      </c>
      <c r="I111" s="88">
        <f t="shared" si="2"/>
        <v>1301</v>
      </c>
    </row>
    <row r="112" spans="1:9" ht="12.75">
      <c r="A112" s="88" t="s">
        <v>964</v>
      </c>
      <c r="B112" s="62">
        <v>38579</v>
      </c>
      <c r="C112" s="88" t="s">
        <v>962</v>
      </c>
      <c r="D112" s="88">
        <v>5</v>
      </c>
      <c r="E112" s="88">
        <v>62</v>
      </c>
      <c r="F112" s="61">
        <v>2</v>
      </c>
      <c r="G112" s="88">
        <f>(100/D112)*E112</f>
        <v>1240</v>
      </c>
      <c r="H112" s="89">
        <f aca="true" t="shared" si="3" ref="H112:H139">(100/D112)*F112</f>
        <v>40</v>
      </c>
      <c r="I112" s="88">
        <f t="shared" si="2"/>
        <v>1242</v>
      </c>
    </row>
    <row r="113" spans="1:9" ht="12.75">
      <c r="A113" s="88" t="s">
        <v>965</v>
      </c>
      <c r="B113" s="62">
        <v>38579</v>
      </c>
      <c r="C113" s="88" t="s">
        <v>962</v>
      </c>
      <c r="D113" s="88">
        <v>5</v>
      </c>
      <c r="E113" s="88">
        <v>65</v>
      </c>
      <c r="F113" s="61">
        <v>5</v>
      </c>
      <c r="G113" s="88">
        <f aca="true" t="shared" si="4" ref="G113:G139">(100/D113)*E113</f>
        <v>1300</v>
      </c>
      <c r="H113" s="89">
        <f t="shared" si="3"/>
        <v>100</v>
      </c>
      <c r="I113" s="88">
        <f t="shared" si="2"/>
        <v>1305</v>
      </c>
    </row>
    <row r="114" spans="1:9" ht="12.75">
      <c r="A114" s="88" t="s">
        <v>966</v>
      </c>
      <c r="B114" s="62">
        <v>38579</v>
      </c>
      <c r="C114" s="88" t="s">
        <v>962</v>
      </c>
      <c r="D114" s="88">
        <v>5</v>
      </c>
      <c r="E114" s="88">
        <v>117</v>
      </c>
      <c r="F114" s="61">
        <v>11</v>
      </c>
      <c r="G114" s="88">
        <f t="shared" si="4"/>
        <v>2340</v>
      </c>
      <c r="H114" s="89">
        <f t="shared" si="3"/>
        <v>220</v>
      </c>
      <c r="I114" s="88">
        <f t="shared" si="2"/>
        <v>2351</v>
      </c>
    </row>
    <row r="115" spans="1:9" ht="12.75">
      <c r="A115" s="88" t="s">
        <v>967</v>
      </c>
      <c r="B115" s="62">
        <v>38579</v>
      </c>
      <c r="C115" s="88" t="s">
        <v>962</v>
      </c>
      <c r="D115" s="88">
        <v>5</v>
      </c>
      <c r="E115" s="88">
        <v>40</v>
      </c>
      <c r="F115" s="61">
        <v>0</v>
      </c>
      <c r="G115" s="88">
        <f t="shared" si="4"/>
        <v>800</v>
      </c>
      <c r="H115" s="89">
        <f t="shared" si="3"/>
        <v>0</v>
      </c>
      <c r="I115" s="88">
        <f t="shared" si="2"/>
        <v>800</v>
      </c>
    </row>
    <row r="116" spans="1:9" ht="12.75">
      <c r="A116" s="88" t="s">
        <v>966</v>
      </c>
      <c r="B116" s="62">
        <v>38594</v>
      </c>
      <c r="C116" s="88" t="s">
        <v>962</v>
      </c>
      <c r="D116" s="88">
        <v>5</v>
      </c>
      <c r="E116" s="88">
        <v>42</v>
      </c>
      <c r="F116" s="89">
        <v>2</v>
      </c>
      <c r="G116" s="88">
        <f t="shared" si="4"/>
        <v>840</v>
      </c>
      <c r="H116" s="89">
        <f t="shared" si="3"/>
        <v>40</v>
      </c>
      <c r="I116" s="88">
        <f t="shared" si="2"/>
        <v>842</v>
      </c>
    </row>
    <row r="117" spans="1:9" ht="12.75">
      <c r="A117" s="88" t="s">
        <v>965</v>
      </c>
      <c r="B117" s="62">
        <v>38594</v>
      </c>
      <c r="C117" s="88" t="s">
        <v>962</v>
      </c>
      <c r="D117" s="88">
        <v>5</v>
      </c>
      <c r="E117" s="88">
        <v>83</v>
      </c>
      <c r="F117" s="89">
        <v>7</v>
      </c>
      <c r="G117" s="88">
        <f t="shared" si="4"/>
        <v>1660</v>
      </c>
      <c r="H117" s="89">
        <f t="shared" si="3"/>
        <v>140</v>
      </c>
      <c r="I117" s="88">
        <f t="shared" si="2"/>
        <v>1667</v>
      </c>
    </row>
    <row r="118" spans="1:9" ht="12.75">
      <c r="A118" s="88" t="s">
        <v>963</v>
      </c>
      <c r="B118" s="62">
        <v>38594</v>
      </c>
      <c r="C118" s="88" t="s">
        <v>962</v>
      </c>
      <c r="D118" s="88">
        <v>5</v>
      </c>
      <c r="E118" s="88">
        <v>53</v>
      </c>
      <c r="F118" s="89">
        <v>4</v>
      </c>
      <c r="G118" s="88">
        <f t="shared" si="4"/>
        <v>1060</v>
      </c>
      <c r="H118" s="89">
        <f t="shared" si="3"/>
        <v>80</v>
      </c>
      <c r="I118" s="88">
        <f t="shared" si="2"/>
        <v>1064</v>
      </c>
    </row>
    <row r="119" spans="1:9" ht="12.75">
      <c r="A119" s="88" t="s">
        <v>968</v>
      </c>
      <c r="B119" s="62">
        <v>38594</v>
      </c>
      <c r="C119" s="88" t="s">
        <v>962</v>
      </c>
      <c r="D119" s="88">
        <v>5</v>
      </c>
      <c r="E119" s="88">
        <v>46</v>
      </c>
      <c r="F119" s="89">
        <v>2</v>
      </c>
      <c r="G119" s="88">
        <f t="shared" si="4"/>
        <v>920</v>
      </c>
      <c r="H119" s="89">
        <f t="shared" si="3"/>
        <v>40</v>
      </c>
      <c r="I119" s="88">
        <f t="shared" si="2"/>
        <v>922</v>
      </c>
    </row>
    <row r="120" spans="1:9" ht="12.75">
      <c r="A120" s="88" t="s">
        <v>961</v>
      </c>
      <c r="B120" s="62">
        <v>38594</v>
      </c>
      <c r="C120" s="88" t="s">
        <v>962</v>
      </c>
      <c r="D120" s="88">
        <v>5</v>
      </c>
      <c r="E120" s="88">
        <v>0</v>
      </c>
      <c r="F120" s="90">
        <v>0</v>
      </c>
      <c r="G120" s="88">
        <f t="shared" si="4"/>
        <v>0</v>
      </c>
      <c r="H120" s="89">
        <f t="shared" si="3"/>
        <v>0</v>
      </c>
      <c r="I120" s="88">
        <f t="shared" si="2"/>
        <v>0</v>
      </c>
    </row>
    <row r="121" spans="1:9" ht="12.75">
      <c r="A121" s="88" t="s">
        <v>245</v>
      </c>
      <c r="B121" s="62">
        <v>38595</v>
      </c>
      <c r="C121" s="88" t="s">
        <v>962</v>
      </c>
      <c r="D121" s="88">
        <v>5</v>
      </c>
      <c r="E121" s="88">
        <v>132</v>
      </c>
      <c r="F121" s="89">
        <v>1</v>
      </c>
      <c r="G121" s="88">
        <f t="shared" si="4"/>
        <v>2640</v>
      </c>
      <c r="H121" s="89">
        <f t="shared" si="3"/>
        <v>20</v>
      </c>
      <c r="I121" s="88">
        <f t="shared" si="2"/>
        <v>2641</v>
      </c>
    </row>
    <row r="122" spans="1:9" ht="12.75">
      <c r="A122" s="88" t="s">
        <v>969</v>
      </c>
      <c r="B122" s="62">
        <v>38595</v>
      </c>
      <c r="C122" s="88" t="s">
        <v>962</v>
      </c>
      <c r="D122" s="88">
        <v>5</v>
      </c>
      <c r="E122" s="88">
        <v>48</v>
      </c>
      <c r="F122" s="89">
        <v>3</v>
      </c>
      <c r="G122" s="88">
        <f t="shared" si="4"/>
        <v>960</v>
      </c>
      <c r="H122" s="89">
        <f t="shared" si="3"/>
        <v>60</v>
      </c>
      <c r="I122" s="88">
        <f t="shared" si="2"/>
        <v>963</v>
      </c>
    </row>
    <row r="123" spans="1:9" ht="12.75">
      <c r="A123" s="88" t="s">
        <v>970</v>
      </c>
      <c r="B123" s="62">
        <v>38595</v>
      </c>
      <c r="C123" s="88" t="s">
        <v>962</v>
      </c>
      <c r="D123" s="88">
        <v>5</v>
      </c>
      <c r="E123" s="88">
        <v>123</v>
      </c>
      <c r="F123" s="89"/>
      <c r="G123" s="88">
        <f t="shared" si="4"/>
        <v>2460</v>
      </c>
      <c r="H123" s="89">
        <f t="shared" si="3"/>
        <v>0</v>
      </c>
      <c r="I123" s="88">
        <f t="shared" si="2"/>
        <v>2460</v>
      </c>
    </row>
    <row r="124" spans="1:9" ht="12.75">
      <c r="A124" s="88" t="s">
        <v>965</v>
      </c>
      <c r="B124" s="62">
        <v>38616</v>
      </c>
      <c r="C124" s="88" t="s">
        <v>962</v>
      </c>
      <c r="D124" s="88">
        <v>5</v>
      </c>
      <c r="E124" s="88">
        <v>85</v>
      </c>
      <c r="F124" s="89">
        <v>2</v>
      </c>
      <c r="G124" s="88">
        <f t="shared" si="4"/>
        <v>1700</v>
      </c>
      <c r="H124" s="89">
        <f t="shared" si="3"/>
        <v>40</v>
      </c>
      <c r="I124" s="88">
        <f t="shared" si="2"/>
        <v>1702</v>
      </c>
    </row>
    <row r="125" spans="1:9" ht="12.75">
      <c r="A125" s="88" t="s">
        <v>966</v>
      </c>
      <c r="B125" s="62">
        <v>38616</v>
      </c>
      <c r="C125" s="88" t="s">
        <v>962</v>
      </c>
      <c r="D125" s="88">
        <v>5</v>
      </c>
      <c r="E125" s="88">
        <v>60</v>
      </c>
      <c r="F125" s="89">
        <v>2</v>
      </c>
      <c r="G125" s="88">
        <f t="shared" si="4"/>
        <v>1200</v>
      </c>
      <c r="H125" s="89">
        <f t="shared" si="3"/>
        <v>40</v>
      </c>
      <c r="I125" s="88">
        <f t="shared" si="2"/>
        <v>1202</v>
      </c>
    </row>
    <row r="126" spans="1:9" ht="12.75">
      <c r="A126" s="88" t="s">
        <v>963</v>
      </c>
      <c r="B126" s="62">
        <v>38616</v>
      </c>
      <c r="C126" s="88" t="s">
        <v>962</v>
      </c>
      <c r="D126" s="88">
        <v>5</v>
      </c>
      <c r="E126" s="88">
        <v>46</v>
      </c>
      <c r="F126" s="89">
        <v>0</v>
      </c>
      <c r="G126" s="88">
        <f t="shared" si="4"/>
        <v>920</v>
      </c>
      <c r="H126" s="89">
        <f t="shared" si="3"/>
        <v>0</v>
      </c>
      <c r="I126" s="88">
        <f t="shared" si="2"/>
        <v>920</v>
      </c>
    </row>
    <row r="127" spans="1:9" ht="12.75">
      <c r="A127" s="88" t="s">
        <v>961</v>
      </c>
      <c r="B127" s="62">
        <v>38634</v>
      </c>
      <c r="C127" s="88" t="s">
        <v>962</v>
      </c>
      <c r="D127" s="88">
        <v>5</v>
      </c>
      <c r="E127" s="88">
        <v>0</v>
      </c>
      <c r="F127" s="89">
        <v>0</v>
      </c>
      <c r="G127" s="88">
        <f t="shared" si="4"/>
        <v>0</v>
      </c>
      <c r="H127" s="89">
        <f t="shared" si="3"/>
        <v>0</v>
      </c>
      <c r="I127" s="88">
        <f t="shared" si="2"/>
        <v>0</v>
      </c>
    </row>
    <row r="128" spans="1:9" ht="12.75">
      <c r="A128" s="88" t="s">
        <v>971</v>
      </c>
      <c r="B128" s="62">
        <v>38634</v>
      </c>
      <c r="C128" s="88" t="s">
        <v>962</v>
      </c>
      <c r="D128" s="88">
        <v>5</v>
      </c>
      <c r="E128" s="88">
        <v>101</v>
      </c>
      <c r="F128" s="89">
        <v>100</v>
      </c>
      <c r="G128" s="88">
        <f t="shared" si="4"/>
        <v>2020</v>
      </c>
      <c r="H128" s="89">
        <f t="shared" si="3"/>
        <v>2000</v>
      </c>
      <c r="I128" s="88">
        <f t="shared" si="2"/>
        <v>2120</v>
      </c>
    </row>
    <row r="129" spans="1:9" ht="12.75">
      <c r="A129" s="88" t="s">
        <v>972</v>
      </c>
      <c r="B129" s="62">
        <v>38634</v>
      </c>
      <c r="C129" s="88" t="s">
        <v>962</v>
      </c>
      <c r="D129" s="88">
        <v>5</v>
      </c>
      <c r="E129" s="88">
        <v>80</v>
      </c>
      <c r="F129" s="89">
        <v>103</v>
      </c>
      <c r="G129" s="88">
        <f t="shared" si="4"/>
        <v>1600</v>
      </c>
      <c r="H129" s="89">
        <f t="shared" si="3"/>
        <v>2060</v>
      </c>
      <c r="I129" s="88">
        <f t="shared" si="2"/>
        <v>1703</v>
      </c>
    </row>
    <row r="130" spans="1:9" ht="12.75">
      <c r="A130" s="88" t="s">
        <v>973</v>
      </c>
      <c r="B130" s="62">
        <v>38634</v>
      </c>
      <c r="C130" s="88" t="s">
        <v>962</v>
      </c>
      <c r="D130" s="88">
        <v>5</v>
      </c>
      <c r="E130" s="88">
        <v>38</v>
      </c>
      <c r="F130" s="89">
        <v>70</v>
      </c>
      <c r="G130" s="88">
        <f t="shared" si="4"/>
        <v>760</v>
      </c>
      <c r="H130" s="89">
        <f t="shared" si="3"/>
        <v>1400</v>
      </c>
      <c r="I130" s="88">
        <f t="shared" si="2"/>
        <v>830</v>
      </c>
    </row>
    <row r="131" spans="1:9" ht="12.75">
      <c r="A131" s="88" t="s">
        <v>974</v>
      </c>
      <c r="B131" s="62">
        <v>38634</v>
      </c>
      <c r="C131" s="88" t="s">
        <v>962</v>
      </c>
      <c r="D131" s="88">
        <v>5</v>
      </c>
      <c r="E131" s="88">
        <v>41</v>
      </c>
      <c r="F131" s="89">
        <v>86</v>
      </c>
      <c r="G131" s="88">
        <f t="shared" si="4"/>
        <v>820</v>
      </c>
      <c r="H131" s="89">
        <f t="shared" si="3"/>
        <v>1720</v>
      </c>
      <c r="I131" s="88">
        <f t="shared" si="2"/>
        <v>906</v>
      </c>
    </row>
    <row r="132" spans="1:9" ht="12.75">
      <c r="A132" s="88" t="s">
        <v>975</v>
      </c>
      <c r="B132" s="62">
        <v>38634</v>
      </c>
      <c r="C132" s="88" t="s">
        <v>962</v>
      </c>
      <c r="D132" s="88">
        <v>5</v>
      </c>
      <c r="E132" s="88">
        <v>54</v>
      </c>
      <c r="F132" s="89">
        <v>105</v>
      </c>
      <c r="G132" s="88">
        <f t="shared" si="4"/>
        <v>1080</v>
      </c>
      <c r="H132" s="89">
        <f t="shared" si="3"/>
        <v>2100</v>
      </c>
      <c r="I132" s="88">
        <f t="shared" si="2"/>
        <v>1185</v>
      </c>
    </row>
    <row r="133" spans="1:9" ht="12.75">
      <c r="A133" s="88" t="s">
        <v>976</v>
      </c>
      <c r="B133" s="62">
        <v>38634</v>
      </c>
      <c r="C133" s="88" t="s">
        <v>962</v>
      </c>
      <c r="D133" s="88">
        <v>5</v>
      </c>
      <c r="E133" s="88">
        <v>49</v>
      </c>
      <c r="F133" s="89">
        <v>205</v>
      </c>
      <c r="G133" s="88">
        <f t="shared" si="4"/>
        <v>980</v>
      </c>
      <c r="H133" s="89">
        <f t="shared" si="3"/>
        <v>4100</v>
      </c>
      <c r="I133" s="88">
        <f t="shared" si="2"/>
        <v>1185</v>
      </c>
    </row>
    <row r="134" spans="1:9" ht="12.75">
      <c r="A134" s="88" t="s">
        <v>977</v>
      </c>
      <c r="B134" s="62">
        <v>38634</v>
      </c>
      <c r="C134" s="88" t="s">
        <v>962</v>
      </c>
      <c r="D134" s="88">
        <v>5</v>
      </c>
      <c r="E134" s="88">
        <v>35</v>
      </c>
      <c r="F134" s="89">
        <v>120</v>
      </c>
      <c r="G134" s="88">
        <f t="shared" si="4"/>
        <v>700</v>
      </c>
      <c r="H134" s="89">
        <f t="shared" si="3"/>
        <v>2400</v>
      </c>
      <c r="I134" s="88">
        <f t="shared" si="2"/>
        <v>820</v>
      </c>
    </row>
    <row r="135" spans="1:9" ht="12.75">
      <c r="A135" s="88" t="s">
        <v>978</v>
      </c>
      <c r="B135" s="62">
        <v>38634</v>
      </c>
      <c r="C135" s="88" t="s">
        <v>962</v>
      </c>
      <c r="D135" s="88">
        <v>5</v>
      </c>
      <c r="E135" s="88">
        <v>47</v>
      </c>
      <c r="F135" s="89">
        <v>107</v>
      </c>
      <c r="G135" s="88">
        <f t="shared" si="4"/>
        <v>940</v>
      </c>
      <c r="H135" s="89">
        <f t="shared" si="3"/>
        <v>2140</v>
      </c>
      <c r="I135" s="88">
        <f t="shared" si="2"/>
        <v>1047</v>
      </c>
    </row>
    <row r="136" spans="1:9" ht="12.75">
      <c r="A136" s="88" t="s">
        <v>965</v>
      </c>
      <c r="B136" s="62">
        <v>38635</v>
      </c>
      <c r="C136" s="88" t="s">
        <v>962</v>
      </c>
      <c r="D136" s="88">
        <v>5</v>
      </c>
      <c r="E136" s="88">
        <v>125</v>
      </c>
      <c r="F136" s="89">
        <v>17</v>
      </c>
      <c r="G136" s="88">
        <f t="shared" si="4"/>
        <v>2500</v>
      </c>
      <c r="H136" s="89">
        <f>(100/D136)*F136</f>
        <v>340</v>
      </c>
      <c r="I136" s="88">
        <f t="shared" si="2"/>
        <v>2517</v>
      </c>
    </row>
    <row r="137" spans="1:9" ht="12.75">
      <c r="A137" s="88" t="s">
        <v>963</v>
      </c>
      <c r="B137" s="62">
        <v>38635</v>
      </c>
      <c r="C137" s="88" t="s">
        <v>962</v>
      </c>
      <c r="D137" s="88">
        <v>5</v>
      </c>
      <c r="E137" s="88">
        <v>105</v>
      </c>
      <c r="F137" s="89">
        <v>51</v>
      </c>
      <c r="G137" s="88">
        <f t="shared" si="4"/>
        <v>2100</v>
      </c>
      <c r="H137" s="89">
        <f t="shared" si="3"/>
        <v>1020</v>
      </c>
      <c r="I137" s="88">
        <f t="shared" si="2"/>
        <v>2151</v>
      </c>
    </row>
    <row r="138" spans="1:9" ht="12.75">
      <c r="A138" s="88" t="s">
        <v>966</v>
      </c>
      <c r="B138" s="62">
        <v>38635</v>
      </c>
      <c r="C138" s="88" t="s">
        <v>962</v>
      </c>
      <c r="D138" s="88">
        <v>5</v>
      </c>
      <c r="E138" s="88">
        <v>57</v>
      </c>
      <c r="F138" s="89">
        <v>51</v>
      </c>
      <c r="G138" s="88">
        <f t="shared" si="4"/>
        <v>1140</v>
      </c>
      <c r="H138" s="89">
        <f t="shared" si="3"/>
        <v>1020</v>
      </c>
      <c r="I138" s="88">
        <f t="shared" si="2"/>
        <v>1191</v>
      </c>
    </row>
    <row r="139" spans="1:9" ht="12.75">
      <c r="A139" s="88" t="s">
        <v>979</v>
      </c>
      <c r="B139" s="62">
        <v>38635</v>
      </c>
      <c r="C139" s="88" t="s">
        <v>962</v>
      </c>
      <c r="D139" s="88">
        <v>5</v>
      </c>
      <c r="E139" s="88">
        <v>62</v>
      </c>
      <c r="F139" s="89">
        <v>59</v>
      </c>
      <c r="G139" s="88">
        <f t="shared" si="4"/>
        <v>1240</v>
      </c>
      <c r="H139" s="89">
        <f t="shared" si="3"/>
        <v>1180</v>
      </c>
      <c r="I139" s="88">
        <f t="shared" si="2"/>
        <v>1299</v>
      </c>
    </row>
  </sheetData>
  <sheetProtection/>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O276"/>
  <sheetViews>
    <sheetView zoomScalePageLayoutView="0" workbookViewId="0" topLeftCell="A1">
      <pane ySplit="1" topLeftCell="A2" activePane="bottomLeft" state="frozen"/>
      <selection pane="topLeft" activeCell="A1" sqref="A1"/>
      <selection pane="bottomLeft" activeCell="L117" sqref="L117"/>
    </sheetView>
  </sheetViews>
  <sheetFormatPr defaultColWidth="11.421875" defaultRowHeight="12.75"/>
  <cols>
    <col min="1" max="1" width="20.140625" style="57" customWidth="1"/>
    <col min="2" max="2" width="17.7109375" style="57" bestFit="1" customWidth="1"/>
    <col min="3" max="3" width="10.140625" style="57" bestFit="1" customWidth="1"/>
    <col min="4" max="4" width="35.7109375" style="57" customWidth="1"/>
    <col min="5" max="5" width="7.140625" style="57" bestFit="1" customWidth="1"/>
    <col min="6" max="6" width="13.28125" style="57" bestFit="1" customWidth="1"/>
    <col min="7" max="7" width="7.7109375" style="60" bestFit="1" customWidth="1"/>
    <col min="8" max="8" width="6.8515625" style="57" bestFit="1" customWidth="1"/>
    <col min="9" max="9" width="12.00390625" style="57" bestFit="1" customWidth="1"/>
    <col min="10" max="10" width="9.421875" style="60" bestFit="1" customWidth="1"/>
    <col min="11" max="11" width="9.28125" style="60" bestFit="1" customWidth="1"/>
    <col min="12" max="12" width="11.7109375" style="60" customWidth="1"/>
    <col min="13" max="13" width="6.421875" style="88" bestFit="1" customWidth="1"/>
    <col min="14" max="14" width="31.8515625" style="61" bestFit="1" customWidth="1"/>
    <col min="15" max="16384" width="11.421875" style="61" customWidth="1"/>
  </cols>
  <sheetData>
    <row r="1" spans="1:14" s="103" customFormat="1" ht="52.5">
      <c r="A1" s="100" t="s">
        <v>0</v>
      </c>
      <c r="B1" s="100" t="s">
        <v>1049</v>
      </c>
      <c r="C1" s="100" t="s">
        <v>2</v>
      </c>
      <c r="D1" s="100" t="s">
        <v>4</v>
      </c>
      <c r="E1" s="100" t="s">
        <v>5</v>
      </c>
      <c r="F1" s="100" t="s">
        <v>1050</v>
      </c>
      <c r="G1" s="101" t="s">
        <v>955</v>
      </c>
      <c r="H1" s="100" t="s">
        <v>956</v>
      </c>
      <c r="I1" s="100" t="s">
        <v>957</v>
      </c>
      <c r="J1" s="101" t="s">
        <v>958</v>
      </c>
      <c r="K1" s="101" t="s">
        <v>959</v>
      </c>
      <c r="L1" s="101" t="s">
        <v>960</v>
      </c>
      <c r="M1" s="102" t="s">
        <v>1051</v>
      </c>
      <c r="N1" s="103" t="s">
        <v>10</v>
      </c>
    </row>
    <row r="2" ht="12.75">
      <c r="M2" s="104"/>
    </row>
    <row r="3" spans="1:14" s="66" customFormat="1" ht="12.75">
      <c r="A3" s="66" t="s">
        <v>1052</v>
      </c>
      <c r="B3" s="66" t="s">
        <v>1053</v>
      </c>
      <c r="C3" s="105">
        <v>38854</v>
      </c>
      <c r="D3" s="66" t="s">
        <v>280</v>
      </c>
      <c r="E3" s="66" t="s">
        <v>1054</v>
      </c>
      <c r="F3" s="106" t="s">
        <v>1055</v>
      </c>
      <c r="G3" s="107">
        <v>5</v>
      </c>
      <c r="H3" s="66">
        <v>92</v>
      </c>
      <c r="I3" s="66">
        <v>2</v>
      </c>
      <c r="J3" s="107">
        <f>(100/G3)*H3</f>
        <v>1840</v>
      </c>
      <c r="K3" s="107">
        <f>(100/G3)*I3</f>
        <v>40</v>
      </c>
      <c r="L3" s="107">
        <f>(J3+K3)</f>
        <v>1880</v>
      </c>
      <c r="M3" s="106" t="s">
        <v>16</v>
      </c>
      <c r="N3" s="61"/>
    </row>
    <row r="4" spans="1:13" s="66" customFormat="1" ht="12.75">
      <c r="A4" s="66" t="s">
        <v>1052</v>
      </c>
      <c r="B4" s="66" t="s">
        <v>1053</v>
      </c>
      <c r="C4" s="105">
        <v>38854</v>
      </c>
      <c r="F4" s="106" t="s">
        <v>1056</v>
      </c>
      <c r="G4" s="107">
        <v>5</v>
      </c>
      <c r="H4" s="66">
        <v>85</v>
      </c>
      <c r="I4" s="66">
        <v>2</v>
      </c>
      <c r="J4" s="107">
        <f>(100/G4)*H4</f>
        <v>1700</v>
      </c>
      <c r="K4" s="107">
        <f>(100/G4)*I4</f>
        <v>40</v>
      </c>
      <c r="L4" s="107">
        <f>(J4+K4)</f>
        <v>1740</v>
      </c>
      <c r="M4" s="106" t="s">
        <v>16</v>
      </c>
    </row>
    <row r="5" spans="1:14" s="66" customFormat="1" ht="12.75">
      <c r="A5" s="108" t="s">
        <v>1052</v>
      </c>
      <c r="B5" s="57" t="s">
        <v>1053</v>
      </c>
      <c r="C5" s="109">
        <v>38854</v>
      </c>
      <c r="D5" s="108"/>
      <c r="E5" s="108"/>
      <c r="F5" s="108" t="s">
        <v>1055</v>
      </c>
      <c r="G5" s="110" t="s">
        <v>1057</v>
      </c>
      <c r="H5" s="108"/>
      <c r="I5" s="108"/>
      <c r="J5" s="110"/>
      <c r="K5" s="110">
        <v>29.5</v>
      </c>
      <c r="L5" s="110"/>
      <c r="M5" s="111" t="s">
        <v>1058</v>
      </c>
      <c r="N5" s="61"/>
    </row>
    <row r="6" spans="1:13" s="66" customFormat="1" ht="12.75">
      <c r="A6" s="57" t="s">
        <v>1052</v>
      </c>
      <c r="B6" s="57" t="s">
        <v>1053</v>
      </c>
      <c r="C6" s="58">
        <v>38863</v>
      </c>
      <c r="D6" s="57"/>
      <c r="E6" s="57"/>
      <c r="F6" s="57" t="s">
        <v>1059</v>
      </c>
      <c r="G6" s="110" t="s">
        <v>1057</v>
      </c>
      <c r="H6" s="57"/>
      <c r="I6" s="57"/>
      <c r="J6" s="60"/>
      <c r="K6" s="60">
        <v>53.7</v>
      </c>
      <c r="L6" s="60"/>
      <c r="M6" s="104" t="s">
        <v>1058</v>
      </c>
    </row>
    <row r="7" spans="1:13" s="66" customFormat="1" ht="12.75">
      <c r="A7" s="57" t="s">
        <v>1052</v>
      </c>
      <c r="B7" s="57" t="s">
        <v>1053</v>
      </c>
      <c r="C7" s="58">
        <v>38893</v>
      </c>
      <c r="D7" s="57"/>
      <c r="E7" s="57"/>
      <c r="F7" s="112" t="s">
        <v>1060</v>
      </c>
      <c r="G7" s="110" t="s">
        <v>1057</v>
      </c>
      <c r="H7" s="57"/>
      <c r="I7" s="57"/>
      <c r="J7" s="60"/>
      <c r="K7" s="60">
        <v>26.5</v>
      </c>
      <c r="L7" s="60"/>
      <c r="M7" s="104" t="s">
        <v>1058</v>
      </c>
    </row>
    <row r="8" spans="1:13" s="66" customFormat="1" ht="12.75">
      <c r="A8" s="57" t="s">
        <v>1052</v>
      </c>
      <c r="B8" s="57" t="s">
        <v>1053</v>
      </c>
      <c r="C8" s="113">
        <v>38928</v>
      </c>
      <c r="D8" s="57"/>
      <c r="E8" s="57" t="s">
        <v>1054</v>
      </c>
      <c r="F8" s="112" t="s">
        <v>1060</v>
      </c>
      <c r="G8" s="60">
        <v>100</v>
      </c>
      <c r="H8" s="57"/>
      <c r="I8" s="57"/>
      <c r="J8" s="60"/>
      <c r="K8" s="60">
        <v>93.3</v>
      </c>
      <c r="L8" s="60"/>
      <c r="M8" s="104" t="s">
        <v>1061</v>
      </c>
    </row>
    <row r="9" spans="1:14" s="66" customFormat="1" ht="12.75">
      <c r="A9" s="57" t="s">
        <v>1052</v>
      </c>
      <c r="B9" s="57" t="s">
        <v>1053</v>
      </c>
      <c r="C9" s="113">
        <v>38957</v>
      </c>
      <c r="D9" s="57"/>
      <c r="E9" s="57"/>
      <c r="F9" s="112" t="s">
        <v>1060</v>
      </c>
      <c r="G9" s="60">
        <v>100</v>
      </c>
      <c r="H9" s="57"/>
      <c r="I9" s="57"/>
      <c r="J9" s="60"/>
      <c r="K9" s="60">
        <v>10.9</v>
      </c>
      <c r="L9" s="60"/>
      <c r="M9" s="104" t="s">
        <v>1062</v>
      </c>
      <c r="N9" s="61"/>
    </row>
    <row r="10" spans="1:14" s="66" customFormat="1" ht="12.75">
      <c r="A10" s="57" t="s">
        <v>1052</v>
      </c>
      <c r="B10" s="57" t="s">
        <v>1053</v>
      </c>
      <c r="C10" s="113">
        <v>38984</v>
      </c>
      <c r="D10" s="57" t="s">
        <v>828</v>
      </c>
      <c r="E10" s="57"/>
      <c r="F10" s="112" t="s">
        <v>1060</v>
      </c>
      <c r="G10" s="60">
        <v>100</v>
      </c>
      <c r="H10" s="57"/>
      <c r="I10" s="57"/>
      <c r="J10" s="60"/>
      <c r="K10" s="60">
        <v>141.4</v>
      </c>
      <c r="L10" s="60"/>
      <c r="M10" s="104" t="s">
        <v>1058</v>
      </c>
      <c r="N10" s="61"/>
    </row>
    <row r="11" spans="1:13" s="66" customFormat="1" ht="12.75">
      <c r="A11" s="66" t="s">
        <v>1063</v>
      </c>
      <c r="B11" s="66" t="s">
        <v>1064</v>
      </c>
      <c r="C11" s="105">
        <v>38837</v>
      </c>
      <c r="D11" s="66" t="s">
        <v>280</v>
      </c>
      <c r="F11" s="106" t="s">
        <v>1060</v>
      </c>
      <c r="G11" s="107">
        <v>5</v>
      </c>
      <c r="H11" s="66">
        <v>9</v>
      </c>
      <c r="I11" s="66">
        <v>0</v>
      </c>
      <c r="J11" s="107">
        <f aca="true" t="shared" si="0" ref="J11:J18">(100/G11)*H11</f>
        <v>180</v>
      </c>
      <c r="K11" s="107">
        <f aca="true" t="shared" si="1" ref="K11:K18">(100/G11)*I11</f>
        <v>0</v>
      </c>
      <c r="L11" s="107">
        <f aca="true" t="shared" si="2" ref="L11:L18">(J11+K11)</f>
        <v>180</v>
      </c>
      <c r="M11" s="106" t="s">
        <v>16</v>
      </c>
    </row>
    <row r="12" spans="1:14" s="66" customFormat="1" ht="12.75">
      <c r="A12" s="66" t="s">
        <v>1063</v>
      </c>
      <c r="B12" s="66" t="s">
        <v>1064</v>
      </c>
      <c r="C12" s="105">
        <v>38843</v>
      </c>
      <c r="D12" s="66" t="s">
        <v>300</v>
      </c>
      <c r="E12" s="66" t="s">
        <v>1065</v>
      </c>
      <c r="F12" s="106" t="s">
        <v>1066</v>
      </c>
      <c r="G12" s="107">
        <v>5</v>
      </c>
      <c r="H12" s="66">
        <v>33</v>
      </c>
      <c r="I12" s="66">
        <v>2</v>
      </c>
      <c r="J12" s="107">
        <f t="shared" si="0"/>
        <v>660</v>
      </c>
      <c r="K12" s="107">
        <f t="shared" si="1"/>
        <v>40</v>
      </c>
      <c r="L12" s="107">
        <f t="shared" si="2"/>
        <v>700</v>
      </c>
      <c r="M12" s="106" t="s">
        <v>16</v>
      </c>
      <c r="N12" s="72"/>
    </row>
    <row r="13" spans="1:13" s="66" customFormat="1" ht="12.75">
      <c r="A13" s="66" t="s">
        <v>1063</v>
      </c>
      <c r="B13" s="66" t="s">
        <v>1064</v>
      </c>
      <c r="C13" s="105">
        <v>38867</v>
      </c>
      <c r="D13" s="66" t="s">
        <v>280</v>
      </c>
      <c r="E13" s="66" t="s">
        <v>1067</v>
      </c>
      <c r="F13" s="106" t="s">
        <v>1060</v>
      </c>
      <c r="G13" s="107">
        <v>5</v>
      </c>
      <c r="H13" s="66">
        <v>7</v>
      </c>
      <c r="I13" s="66">
        <v>0</v>
      </c>
      <c r="J13" s="107">
        <f t="shared" si="0"/>
        <v>140</v>
      </c>
      <c r="K13" s="107">
        <f t="shared" si="1"/>
        <v>0</v>
      </c>
      <c r="L13" s="107">
        <f t="shared" si="2"/>
        <v>140</v>
      </c>
      <c r="M13" s="106" t="s">
        <v>16</v>
      </c>
    </row>
    <row r="14" spans="1:14" s="66" customFormat="1" ht="12.75">
      <c r="A14" s="66" t="s">
        <v>1063</v>
      </c>
      <c r="B14" s="66" t="s">
        <v>1064</v>
      </c>
      <c r="C14" s="105">
        <v>38873</v>
      </c>
      <c r="D14" s="66" t="s">
        <v>300</v>
      </c>
      <c r="E14" s="66" t="s">
        <v>1065</v>
      </c>
      <c r="F14" s="106" t="s">
        <v>1068</v>
      </c>
      <c r="G14" s="107">
        <v>5</v>
      </c>
      <c r="H14" s="66">
        <v>28</v>
      </c>
      <c r="I14" s="66">
        <v>2</v>
      </c>
      <c r="J14" s="107">
        <f t="shared" si="0"/>
        <v>560</v>
      </c>
      <c r="K14" s="107">
        <f t="shared" si="1"/>
        <v>40</v>
      </c>
      <c r="L14" s="107">
        <f t="shared" si="2"/>
        <v>600</v>
      </c>
      <c r="M14" s="106" t="s">
        <v>16</v>
      </c>
      <c r="N14" s="61"/>
    </row>
    <row r="15" spans="1:13" s="66" customFormat="1" ht="12.75">
      <c r="A15" s="66" t="s">
        <v>1063</v>
      </c>
      <c r="B15" s="66" t="s">
        <v>1064</v>
      </c>
      <c r="C15" s="105">
        <v>38873</v>
      </c>
      <c r="F15" s="106" t="s">
        <v>1056</v>
      </c>
      <c r="G15" s="107">
        <v>5</v>
      </c>
      <c r="H15" s="66">
        <v>25</v>
      </c>
      <c r="I15" s="66">
        <v>0</v>
      </c>
      <c r="J15" s="107">
        <f t="shared" si="0"/>
        <v>500</v>
      </c>
      <c r="K15" s="107">
        <f t="shared" si="1"/>
        <v>0</v>
      </c>
      <c r="L15" s="107">
        <f t="shared" si="2"/>
        <v>500</v>
      </c>
      <c r="M15" s="106" t="s">
        <v>16</v>
      </c>
    </row>
    <row r="16" spans="1:14" s="66" customFormat="1" ht="12.75">
      <c r="A16" s="66" t="s">
        <v>1063</v>
      </c>
      <c r="B16" s="66" t="s">
        <v>1064</v>
      </c>
      <c r="C16" s="114">
        <v>38894</v>
      </c>
      <c r="D16" s="66" t="s">
        <v>396</v>
      </c>
      <c r="E16" s="66" t="s">
        <v>1069</v>
      </c>
      <c r="F16" s="106" t="s">
        <v>1060</v>
      </c>
      <c r="G16" s="107">
        <v>5</v>
      </c>
      <c r="H16" s="66">
        <v>39</v>
      </c>
      <c r="I16" s="66">
        <v>1</v>
      </c>
      <c r="J16" s="107">
        <f t="shared" si="0"/>
        <v>780</v>
      </c>
      <c r="K16" s="107">
        <f t="shared" si="1"/>
        <v>20</v>
      </c>
      <c r="L16" s="107">
        <f t="shared" si="2"/>
        <v>800</v>
      </c>
      <c r="M16" s="106" t="s">
        <v>16</v>
      </c>
      <c r="N16" s="61"/>
    </row>
    <row r="17" spans="1:14" s="66" customFormat="1" ht="12.75">
      <c r="A17" s="66" t="s">
        <v>1063</v>
      </c>
      <c r="B17" s="66" t="s">
        <v>1064</v>
      </c>
      <c r="C17" s="114">
        <v>38929</v>
      </c>
      <c r="D17" s="66" t="s">
        <v>280</v>
      </c>
      <c r="E17" s="66" t="s">
        <v>1067</v>
      </c>
      <c r="F17" s="106" t="s">
        <v>1060</v>
      </c>
      <c r="G17" s="107">
        <v>5</v>
      </c>
      <c r="H17" s="66">
        <v>111</v>
      </c>
      <c r="I17" s="66">
        <v>2</v>
      </c>
      <c r="J17" s="107">
        <f t="shared" si="0"/>
        <v>2220</v>
      </c>
      <c r="K17" s="107">
        <f t="shared" si="1"/>
        <v>40</v>
      </c>
      <c r="L17" s="107">
        <f t="shared" si="2"/>
        <v>2260</v>
      </c>
      <c r="M17" s="106" t="s">
        <v>16</v>
      </c>
      <c r="N17" s="61"/>
    </row>
    <row r="18" spans="1:14" s="72" customFormat="1" ht="12.75">
      <c r="A18" s="66" t="s">
        <v>1063</v>
      </c>
      <c r="B18" s="66" t="s">
        <v>1064</v>
      </c>
      <c r="C18" s="114">
        <v>38929</v>
      </c>
      <c r="D18" s="66" t="s">
        <v>280</v>
      </c>
      <c r="E18" s="66" t="s">
        <v>1067</v>
      </c>
      <c r="F18" s="106" t="s">
        <v>1056</v>
      </c>
      <c r="G18" s="107">
        <v>5</v>
      </c>
      <c r="H18" s="66">
        <v>97</v>
      </c>
      <c r="I18" s="66">
        <v>0</v>
      </c>
      <c r="J18" s="107">
        <f t="shared" si="0"/>
        <v>1940</v>
      </c>
      <c r="K18" s="107">
        <f t="shared" si="1"/>
        <v>0</v>
      </c>
      <c r="L18" s="107">
        <f t="shared" si="2"/>
        <v>1940</v>
      </c>
      <c r="M18" s="106" t="s">
        <v>16</v>
      </c>
      <c r="N18" s="61"/>
    </row>
    <row r="19" spans="1:14" s="66" customFormat="1" ht="12.75">
      <c r="A19" s="57" t="s">
        <v>1063</v>
      </c>
      <c r="B19" s="72" t="s">
        <v>1064</v>
      </c>
      <c r="C19" s="113">
        <v>38981</v>
      </c>
      <c r="D19" s="57" t="s">
        <v>119</v>
      </c>
      <c r="E19" s="57" t="s">
        <v>1070</v>
      </c>
      <c r="F19" s="57" t="s">
        <v>1071</v>
      </c>
      <c r="G19" s="60">
        <v>5</v>
      </c>
      <c r="H19" s="57">
        <v>15</v>
      </c>
      <c r="I19" s="57">
        <v>0</v>
      </c>
      <c r="J19" s="60">
        <v>300</v>
      </c>
      <c r="K19" s="60">
        <v>0</v>
      </c>
      <c r="L19" s="60">
        <v>300</v>
      </c>
      <c r="M19" s="104" t="s">
        <v>16</v>
      </c>
      <c r="N19" s="61"/>
    </row>
    <row r="20" spans="1:13" s="66" customFormat="1" ht="12.75">
      <c r="A20" s="57" t="s">
        <v>1063</v>
      </c>
      <c r="B20" s="72" t="s">
        <v>1064</v>
      </c>
      <c r="C20" s="113">
        <v>39020</v>
      </c>
      <c r="D20" s="57" t="s">
        <v>42</v>
      </c>
      <c r="E20" s="57" t="s">
        <v>1070</v>
      </c>
      <c r="F20" s="57" t="s">
        <v>1072</v>
      </c>
      <c r="G20" s="60">
        <v>5</v>
      </c>
      <c r="H20" s="57">
        <v>192</v>
      </c>
      <c r="I20" s="57">
        <v>17</v>
      </c>
      <c r="J20" s="60">
        <v>3840</v>
      </c>
      <c r="K20" s="60">
        <v>340</v>
      </c>
      <c r="L20" s="60">
        <v>4180</v>
      </c>
      <c r="M20" s="104" t="s">
        <v>16</v>
      </c>
    </row>
    <row r="21" spans="1:14" ht="12.75">
      <c r="A21" s="66" t="s">
        <v>1073</v>
      </c>
      <c r="B21" s="66" t="s">
        <v>199</v>
      </c>
      <c r="C21" s="105">
        <v>38837</v>
      </c>
      <c r="D21" s="66" t="s">
        <v>280</v>
      </c>
      <c r="E21" s="66"/>
      <c r="F21" s="106" t="s">
        <v>1060</v>
      </c>
      <c r="G21" s="107">
        <v>5</v>
      </c>
      <c r="H21" s="66">
        <v>50</v>
      </c>
      <c r="I21" s="66">
        <v>0</v>
      </c>
      <c r="J21" s="107">
        <f aca="true" t="shared" si="3" ref="J21:J30">(100/G21)*H21</f>
        <v>1000</v>
      </c>
      <c r="K21" s="107">
        <f aca="true" t="shared" si="4" ref="K21:K30">(100/G21)*I21</f>
        <v>0</v>
      </c>
      <c r="L21" s="107">
        <f aca="true" t="shared" si="5" ref="L21:L30">(J21+K21)</f>
        <v>1000</v>
      </c>
      <c r="M21" s="106" t="s">
        <v>16</v>
      </c>
      <c r="N21" s="66"/>
    </row>
    <row r="22" spans="1:14" ht="12.75">
      <c r="A22" s="66" t="s">
        <v>1073</v>
      </c>
      <c r="B22" s="66" t="s">
        <v>199</v>
      </c>
      <c r="C22" s="105">
        <v>38837</v>
      </c>
      <c r="D22" s="66"/>
      <c r="E22" s="66"/>
      <c r="F22" s="106" t="s">
        <v>1056</v>
      </c>
      <c r="G22" s="107">
        <v>5</v>
      </c>
      <c r="H22" s="66">
        <v>64</v>
      </c>
      <c r="I22" s="66">
        <v>2</v>
      </c>
      <c r="J22" s="107">
        <f t="shared" si="3"/>
        <v>1280</v>
      </c>
      <c r="K22" s="107">
        <f t="shared" si="4"/>
        <v>40</v>
      </c>
      <c r="L22" s="107">
        <f t="shared" si="5"/>
        <v>1320</v>
      </c>
      <c r="M22" s="106" t="s">
        <v>16</v>
      </c>
      <c r="N22" s="66"/>
    </row>
    <row r="23" spans="1:13" s="66" customFormat="1" ht="12.75">
      <c r="A23" s="66" t="s">
        <v>1073</v>
      </c>
      <c r="B23" s="66" t="s">
        <v>199</v>
      </c>
      <c r="C23" s="105">
        <v>38842</v>
      </c>
      <c r="D23" s="66" t="s">
        <v>280</v>
      </c>
      <c r="F23" s="106" t="s">
        <v>1066</v>
      </c>
      <c r="G23" s="107">
        <v>5</v>
      </c>
      <c r="H23" s="66">
        <v>95</v>
      </c>
      <c r="I23" s="66">
        <v>2</v>
      </c>
      <c r="J23" s="107">
        <f t="shared" si="3"/>
        <v>1900</v>
      </c>
      <c r="K23" s="107">
        <f t="shared" si="4"/>
        <v>40</v>
      </c>
      <c r="L23" s="107">
        <f t="shared" si="5"/>
        <v>1940</v>
      </c>
      <c r="M23" s="106" t="s">
        <v>16</v>
      </c>
    </row>
    <row r="24" spans="1:13" s="66" customFormat="1" ht="12.75">
      <c r="A24" s="66" t="s">
        <v>1073</v>
      </c>
      <c r="B24" s="66" t="s">
        <v>199</v>
      </c>
      <c r="C24" s="105">
        <v>38842</v>
      </c>
      <c r="F24" s="106" t="s">
        <v>1056</v>
      </c>
      <c r="G24" s="107">
        <v>5</v>
      </c>
      <c r="H24" s="66">
        <v>83</v>
      </c>
      <c r="I24" s="66">
        <v>3</v>
      </c>
      <c r="J24" s="107">
        <f t="shared" si="3"/>
        <v>1660</v>
      </c>
      <c r="K24" s="107">
        <f t="shared" si="4"/>
        <v>60</v>
      </c>
      <c r="L24" s="107">
        <f t="shared" si="5"/>
        <v>1720</v>
      </c>
      <c r="M24" s="106" t="s">
        <v>16</v>
      </c>
    </row>
    <row r="25" spans="1:14" ht="12.75">
      <c r="A25" s="66" t="s">
        <v>1073</v>
      </c>
      <c r="B25" s="66" t="s">
        <v>199</v>
      </c>
      <c r="C25" s="105">
        <v>38854</v>
      </c>
      <c r="D25" s="66" t="s">
        <v>280</v>
      </c>
      <c r="E25" s="66" t="s">
        <v>1074</v>
      </c>
      <c r="F25" s="106" t="s">
        <v>1075</v>
      </c>
      <c r="G25" s="107">
        <v>5</v>
      </c>
      <c r="H25" s="66">
        <v>109</v>
      </c>
      <c r="I25" s="66">
        <v>3</v>
      </c>
      <c r="J25" s="107">
        <f t="shared" si="3"/>
        <v>2180</v>
      </c>
      <c r="K25" s="107">
        <f t="shared" si="4"/>
        <v>60</v>
      </c>
      <c r="L25" s="107">
        <f t="shared" si="5"/>
        <v>2240</v>
      </c>
      <c r="M25" s="106" t="s">
        <v>16</v>
      </c>
      <c r="N25" s="66"/>
    </row>
    <row r="26" spans="1:13" s="66" customFormat="1" ht="12.75">
      <c r="A26" s="66" t="s">
        <v>1073</v>
      </c>
      <c r="B26" s="66" t="s">
        <v>199</v>
      </c>
      <c r="C26" s="105">
        <v>38866</v>
      </c>
      <c r="D26" s="66" t="s">
        <v>280</v>
      </c>
      <c r="E26" s="66" t="s">
        <v>1014</v>
      </c>
      <c r="F26" s="106" t="s">
        <v>1060</v>
      </c>
      <c r="G26" s="107">
        <v>5</v>
      </c>
      <c r="H26" s="66">
        <v>14</v>
      </c>
      <c r="I26" s="66">
        <v>0</v>
      </c>
      <c r="J26" s="107">
        <f t="shared" si="3"/>
        <v>280</v>
      </c>
      <c r="K26" s="107">
        <f t="shared" si="4"/>
        <v>0</v>
      </c>
      <c r="L26" s="107">
        <f t="shared" si="5"/>
        <v>280</v>
      </c>
      <c r="M26" s="106" t="s">
        <v>16</v>
      </c>
    </row>
    <row r="27" spans="1:13" s="66" customFormat="1" ht="12.75">
      <c r="A27" s="66" t="s">
        <v>1073</v>
      </c>
      <c r="B27" s="66" t="s">
        <v>199</v>
      </c>
      <c r="C27" s="105">
        <v>38866</v>
      </c>
      <c r="F27" s="106" t="s">
        <v>1056</v>
      </c>
      <c r="G27" s="107">
        <v>5</v>
      </c>
      <c r="H27" s="66">
        <v>13</v>
      </c>
      <c r="I27" s="66">
        <v>1</v>
      </c>
      <c r="J27" s="107">
        <f t="shared" si="3"/>
        <v>260</v>
      </c>
      <c r="K27" s="107">
        <f t="shared" si="4"/>
        <v>20</v>
      </c>
      <c r="L27" s="107">
        <f t="shared" si="5"/>
        <v>280</v>
      </c>
      <c r="M27" s="106" t="s">
        <v>16</v>
      </c>
    </row>
    <row r="28" spans="1:13" s="66" customFormat="1" ht="12.75">
      <c r="A28" s="66" t="s">
        <v>1073</v>
      </c>
      <c r="B28" s="66" t="s">
        <v>199</v>
      </c>
      <c r="C28" s="105">
        <v>38872</v>
      </c>
      <c r="D28" s="66" t="s">
        <v>300</v>
      </c>
      <c r="E28" s="66" t="s">
        <v>1054</v>
      </c>
      <c r="F28" s="106" t="s">
        <v>1068</v>
      </c>
      <c r="G28" s="107">
        <v>5</v>
      </c>
      <c r="H28" s="66">
        <v>27</v>
      </c>
      <c r="I28" s="66">
        <v>3</v>
      </c>
      <c r="J28" s="107">
        <f t="shared" si="3"/>
        <v>540</v>
      </c>
      <c r="K28" s="107">
        <f t="shared" si="4"/>
        <v>60</v>
      </c>
      <c r="L28" s="107">
        <f t="shared" si="5"/>
        <v>600</v>
      </c>
      <c r="M28" s="106" t="s">
        <v>16</v>
      </c>
    </row>
    <row r="29" spans="1:14" s="66" customFormat="1" ht="12.75">
      <c r="A29" s="66" t="s">
        <v>1073</v>
      </c>
      <c r="B29" s="66" t="s">
        <v>199</v>
      </c>
      <c r="C29" s="114">
        <v>38893</v>
      </c>
      <c r="D29" s="66" t="s">
        <v>300</v>
      </c>
      <c r="E29" s="66" t="s">
        <v>1054</v>
      </c>
      <c r="F29" s="106" t="s">
        <v>1060</v>
      </c>
      <c r="G29" s="107">
        <v>5</v>
      </c>
      <c r="H29" s="66">
        <v>126</v>
      </c>
      <c r="I29" s="66">
        <v>2</v>
      </c>
      <c r="J29" s="107">
        <f t="shared" si="3"/>
        <v>2520</v>
      </c>
      <c r="K29" s="107">
        <f t="shared" si="4"/>
        <v>40</v>
      </c>
      <c r="L29" s="107">
        <f t="shared" si="5"/>
        <v>2560</v>
      </c>
      <c r="M29" s="106" t="s">
        <v>16</v>
      </c>
      <c r="N29" s="61"/>
    </row>
    <row r="30" spans="1:13" ht="12.75">
      <c r="A30" s="66" t="s">
        <v>1073</v>
      </c>
      <c r="B30" s="66" t="s">
        <v>199</v>
      </c>
      <c r="C30" s="114">
        <v>38928</v>
      </c>
      <c r="D30" s="66" t="s">
        <v>280</v>
      </c>
      <c r="E30" s="66" t="s">
        <v>1069</v>
      </c>
      <c r="F30" s="106" t="s">
        <v>1060</v>
      </c>
      <c r="G30" s="107">
        <v>5</v>
      </c>
      <c r="H30" s="66">
        <v>118</v>
      </c>
      <c r="I30" s="66">
        <v>8</v>
      </c>
      <c r="J30" s="107">
        <f t="shared" si="3"/>
        <v>2360</v>
      </c>
      <c r="K30" s="107">
        <f t="shared" si="4"/>
        <v>160</v>
      </c>
      <c r="L30" s="107">
        <f t="shared" si="5"/>
        <v>2520</v>
      </c>
      <c r="M30" s="106" t="s">
        <v>16</v>
      </c>
    </row>
    <row r="31" spans="1:13" ht="12.75">
      <c r="A31" s="57" t="s">
        <v>1073</v>
      </c>
      <c r="B31" s="72" t="s">
        <v>199</v>
      </c>
      <c r="C31" s="113">
        <v>38956</v>
      </c>
      <c r="D31" s="57" t="s">
        <v>42</v>
      </c>
      <c r="F31" s="57" t="s">
        <v>1060</v>
      </c>
      <c r="G31" s="60">
        <v>5</v>
      </c>
      <c r="H31" s="57">
        <v>33</v>
      </c>
      <c r="I31" s="57">
        <v>0</v>
      </c>
      <c r="J31" s="60">
        <v>660</v>
      </c>
      <c r="K31" s="60">
        <v>0</v>
      </c>
      <c r="L31" s="60">
        <v>660</v>
      </c>
      <c r="M31" s="104" t="s">
        <v>16</v>
      </c>
    </row>
    <row r="32" spans="1:14" s="72" customFormat="1" ht="12.75">
      <c r="A32" s="57" t="s">
        <v>1073</v>
      </c>
      <c r="B32" s="72" t="s">
        <v>199</v>
      </c>
      <c r="C32" s="113">
        <v>38956</v>
      </c>
      <c r="D32" s="57" t="s">
        <v>42</v>
      </c>
      <c r="E32" s="57"/>
      <c r="F32" s="57" t="s">
        <v>1060</v>
      </c>
      <c r="G32" s="60">
        <v>5</v>
      </c>
      <c r="H32" s="57">
        <v>27</v>
      </c>
      <c r="I32" s="57">
        <v>0</v>
      </c>
      <c r="J32" s="60">
        <v>540</v>
      </c>
      <c r="K32" s="60">
        <v>0</v>
      </c>
      <c r="L32" s="60">
        <v>540</v>
      </c>
      <c r="M32" s="104" t="s">
        <v>16</v>
      </c>
      <c r="N32" s="61"/>
    </row>
    <row r="33" spans="1:14" s="66" customFormat="1" ht="12.75">
      <c r="A33" s="57" t="s">
        <v>1073</v>
      </c>
      <c r="B33" s="72" t="s">
        <v>199</v>
      </c>
      <c r="C33" s="113">
        <v>38981</v>
      </c>
      <c r="D33" s="57" t="s">
        <v>119</v>
      </c>
      <c r="E33" s="57" t="s">
        <v>1054</v>
      </c>
      <c r="F33" s="57" t="s">
        <v>1071</v>
      </c>
      <c r="G33" s="60">
        <v>5</v>
      </c>
      <c r="H33" s="57">
        <v>55</v>
      </c>
      <c r="I33" s="57">
        <v>1</v>
      </c>
      <c r="J33" s="60">
        <v>1100</v>
      </c>
      <c r="K33" s="60">
        <v>20</v>
      </c>
      <c r="L33" s="60">
        <v>1120</v>
      </c>
      <c r="M33" s="104" t="s">
        <v>16</v>
      </c>
      <c r="N33" s="61"/>
    </row>
    <row r="34" spans="1:14" s="66" customFormat="1" ht="12.75">
      <c r="A34" s="57" t="s">
        <v>1073</v>
      </c>
      <c r="B34" s="72" t="s">
        <v>199</v>
      </c>
      <c r="C34" s="113">
        <v>38981</v>
      </c>
      <c r="D34" s="57" t="s">
        <v>119</v>
      </c>
      <c r="E34" s="57" t="s">
        <v>1054</v>
      </c>
      <c r="F34" s="57" t="s">
        <v>1056</v>
      </c>
      <c r="G34" s="60">
        <v>5</v>
      </c>
      <c r="H34" s="57">
        <v>67</v>
      </c>
      <c r="I34" s="57">
        <v>3</v>
      </c>
      <c r="J34" s="60">
        <v>1340</v>
      </c>
      <c r="K34" s="60">
        <v>60</v>
      </c>
      <c r="L34" s="60">
        <v>1400</v>
      </c>
      <c r="M34" s="104" t="s">
        <v>16</v>
      </c>
      <c r="N34" s="61"/>
    </row>
    <row r="35" spans="1:13" s="66" customFormat="1" ht="12.75">
      <c r="A35" s="57" t="s">
        <v>1073</v>
      </c>
      <c r="B35" s="72" t="s">
        <v>199</v>
      </c>
      <c r="C35" s="113">
        <v>39019</v>
      </c>
      <c r="D35" s="57" t="s">
        <v>119</v>
      </c>
      <c r="E35" s="57" t="s">
        <v>1054</v>
      </c>
      <c r="F35" s="57" t="s">
        <v>1072</v>
      </c>
      <c r="G35" s="60">
        <v>5</v>
      </c>
      <c r="H35" s="57">
        <v>254</v>
      </c>
      <c r="I35" s="57">
        <v>23</v>
      </c>
      <c r="J35" s="60">
        <v>5080</v>
      </c>
      <c r="K35" s="60">
        <v>460</v>
      </c>
      <c r="L35" s="60">
        <v>5540</v>
      </c>
      <c r="M35" s="104" t="s">
        <v>16</v>
      </c>
    </row>
    <row r="36" spans="1:13" s="66" customFormat="1" ht="12.75">
      <c r="A36" s="57" t="s">
        <v>1073</v>
      </c>
      <c r="B36" s="72" t="s">
        <v>199</v>
      </c>
      <c r="C36" s="113">
        <v>39019</v>
      </c>
      <c r="D36" s="57" t="s">
        <v>119</v>
      </c>
      <c r="E36" s="57" t="s">
        <v>1054</v>
      </c>
      <c r="F36" s="57" t="s">
        <v>1056</v>
      </c>
      <c r="G36" s="60">
        <v>5</v>
      </c>
      <c r="H36" s="57">
        <v>184</v>
      </c>
      <c r="I36" s="57">
        <v>20</v>
      </c>
      <c r="J36" s="60">
        <v>3680</v>
      </c>
      <c r="K36" s="60">
        <v>400</v>
      </c>
      <c r="L36" s="60">
        <v>4080</v>
      </c>
      <c r="M36" s="104" t="s">
        <v>16</v>
      </c>
    </row>
    <row r="37" spans="1:13" s="66" customFormat="1" ht="12.75">
      <c r="A37" s="66" t="s">
        <v>659</v>
      </c>
      <c r="B37" s="115" t="s">
        <v>1076</v>
      </c>
      <c r="C37" s="105">
        <v>38838</v>
      </c>
      <c r="D37" s="66" t="s">
        <v>300</v>
      </c>
      <c r="F37" s="106" t="s">
        <v>1060</v>
      </c>
      <c r="G37" s="107">
        <v>5</v>
      </c>
      <c r="H37" s="66">
        <v>32</v>
      </c>
      <c r="I37" s="66">
        <v>2</v>
      </c>
      <c r="J37" s="107">
        <f aca="true" t="shared" si="6" ref="J37:J45">(100/G37)*H37</f>
        <v>640</v>
      </c>
      <c r="K37" s="107">
        <f aca="true" t="shared" si="7" ref="K37:K45">(100/G37)*I37</f>
        <v>40</v>
      </c>
      <c r="L37" s="107">
        <f aca="true" t="shared" si="8" ref="L37:L45">(J37+K37)</f>
        <v>680</v>
      </c>
      <c r="M37" s="106" t="s">
        <v>16</v>
      </c>
    </row>
    <row r="38" spans="1:13" s="66" customFormat="1" ht="12.75">
      <c r="A38" s="66" t="s">
        <v>659</v>
      </c>
      <c r="B38" s="115" t="s">
        <v>1076</v>
      </c>
      <c r="C38" s="105">
        <v>38842</v>
      </c>
      <c r="D38" s="66" t="s">
        <v>280</v>
      </c>
      <c r="F38" s="106" t="s">
        <v>1066</v>
      </c>
      <c r="G38" s="107">
        <v>5</v>
      </c>
      <c r="H38" s="66">
        <v>59</v>
      </c>
      <c r="I38" s="66">
        <v>1</v>
      </c>
      <c r="J38" s="107">
        <f t="shared" si="6"/>
        <v>1180</v>
      </c>
      <c r="K38" s="107">
        <f t="shared" si="7"/>
        <v>20</v>
      </c>
      <c r="L38" s="107">
        <f t="shared" si="8"/>
        <v>1200</v>
      </c>
      <c r="M38" s="106" t="s">
        <v>16</v>
      </c>
    </row>
    <row r="39" spans="1:14" s="66" customFormat="1" ht="12.75">
      <c r="A39" s="66" t="s">
        <v>659</v>
      </c>
      <c r="B39" s="115" t="s">
        <v>1076</v>
      </c>
      <c r="C39" s="105">
        <v>38855</v>
      </c>
      <c r="D39" s="66" t="s">
        <v>300</v>
      </c>
      <c r="E39" s="66" t="s">
        <v>1054</v>
      </c>
      <c r="F39" s="106" t="s">
        <v>1075</v>
      </c>
      <c r="G39" s="107">
        <v>5</v>
      </c>
      <c r="H39" s="66">
        <v>126</v>
      </c>
      <c r="I39" s="66">
        <v>0</v>
      </c>
      <c r="J39" s="107">
        <f t="shared" si="6"/>
        <v>2520</v>
      </c>
      <c r="K39" s="107">
        <f t="shared" si="7"/>
        <v>0</v>
      </c>
      <c r="L39" s="107">
        <f t="shared" si="8"/>
        <v>2520</v>
      </c>
      <c r="M39" s="106" t="s">
        <v>16</v>
      </c>
      <c r="N39" s="72"/>
    </row>
    <row r="40" spans="1:13" s="66" customFormat="1" ht="12.75">
      <c r="A40" s="66" t="s">
        <v>659</v>
      </c>
      <c r="B40" s="115" t="s">
        <v>1076</v>
      </c>
      <c r="C40" s="105">
        <v>38855</v>
      </c>
      <c r="F40" s="106" t="s">
        <v>1056</v>
      </c>
      <c r="G40" s="107">
        <v>5</v>
      </c>
      <c r="H40" s="66">
        <v>89</v>
      </c>
      <c r="I40" s="66">
        <v>5</v>
      </c>
      <c r="J40" s="107">
        <f t="shared" si="6"/>
        <v>1780</v>
      </c>
      <c r="K40" s="107">
        <f t="shared" si="7"/>
        <v>100</v>
      </c>
      <c r="L40" s="107">
        <f t="shared" si="8"/>
        <v>1880</v>
      </c>
      <c r="M40" s="106" t="s">
        <v>16</v>
      </c>
    </row>
    <row r="41" spans="1:13" s="66" customFormat="1" ht="12.75">
      <c r="A41" s="66" t="s">
        <v>659</v>
      </c>
      <c r="B41" s="115" t="s">
        <v>1076</v>
      </c>
      <c r="C41" s="105">
        <v>38866</v>
      </c>
      <c r="D41" s="66" t="s">
        <v>300</v>
      </c>
      <c r="E41" s="66" t="s">
        <v>1067</v>
      </c>
      <c r="F41" s="106" t="s">
        <v>1060</v>
      </c>
      <c r="G41" s="107">
        <v>5</v>
      </c>
      <c r="H41" s="66">
        <v>56</v>
      </c>
      <c r="I41" s="66">
        <v>1</v>
      </c>
      <c r="J41" s="107">
        <f t="shared" si="6"/>
        <v>1120</v>
      </c>
      <c r="K41" s="107">
        <f t="shared" si="7"/>
        <v>20</v>
      </c>
      <c r="L41" s="107">
        <f t="shared" si="8"/>
        <v>1140</v>
      </c>
      <c r="M41" s="106" t="s">
        <v>16</v>
      </c>
    </row>
    <row r="42" spans="1:14" s="66" customFormat="1" ht="12.75">
      <c r="A42" s="66" t="s">
        <v>659</v>
      </c>
      <c r="B42" s="115" t="s">
        <v>1076</v>
      </c>
      <c r="C42" s="105">
        <v>38872</v>
      </c>
      <c r="D42" s="66" t="s">
        <v>300</v>
      </c>
      <c r="E42" s="66" t="s">
        <v>1069</v>
      </c>
      <c r="F42" s="106" t="s">
        <v>1068</v>
      </c>
      <c r="G42" s="107">
        <v>5</v>
      </c>
      <c r="H42" s="66">
        <v>106</v>
      </c>
      <c r="I42" s="66">
        <v>8</v>
      </c>
      <c r="J42" s="107">
        <f t="shared" si="6"/>
        <v>2120</v>
      </c>
      <c r="K42" s="107">
        <f t="shared" si="7"/>
        <v>160</v>
      </c>
      <c r="L42" s="107">
        <f t="shared" si="8"/>
        <v>2280</v>
      </c>
      <c r="M42" s="106" t="s">
        <v>16</v>
      </c>
      <c r="N42" s="61"/>
    </row>
    <row r="43" spans="1:13" s="66" customFormat="1" ht="12.75">
      <c r="A43" s="66" t="s">
        <v>659</v>
      </c>
      <c r="B43" s="115" t="s">
        <v>1076</v>
      </c>
      <c r="C43" s="114">
        <v>38894</v>
      </c>
      <c r="D43" s="66" t="s">
        <v>300</v>
      </c>
      <c r="E43" s="66" t="s">
        <v>1069</v>
      </c>
      <c r="F43" s="106" t="s">
        <v>1060</v>
      </c>
      <c r="G43" s="107">
        <v>5</v>
      </c>
      <c r="H43" s="66">
        <v>93</v>
      </c>
      <c r="I43" s="66">
        <v>4</v>
      </c>
      <c r="J43" s="107">
        <f t="shared" si="6"/>
        <v>1860</v>
      </c>
      <c r="K43" s="107">
        <f t="shared" si="7"/>
        <v>80</v>
      </c>
      <c r="L43" s="107">
        <f t="shared" si="8"/>
        <v>1940</v>
      </c>
      <c r="M43" s="106" t="s">
        <v>16</v>
      </c>
    </row>
    <row r="44" spans="1:14" s="66" customFormat="1" ht="12.75">
      <c r="A44" s="66" t="s">
        <v>659</v>
      </c>
      <c r="B44" s="115" t="s">
        <v>1076</v>
      </c>
      <c r="C44" s="114">
        <v>38928</v>
      </c>
      <c r="D44" s="66" t="s">
        <v>280</v>
      </c>
      <c r="E44" s="66" t="s">
        <v>1067</v>
      </c>
      <c r="F44" s="106" t="s">
        <v>1060</v>
      </c>
      <c r="G44" s="107">
        <v>5</v>
      </c>
      <c r="H44" s="66">
        <v>94</v>
      </c>
      <c r="I44" s="66">
        <v>8</v>
      </c>
      <c r="J44" s="107">
        <f t="shared" si="6"/>
        <v>1880</v>
      </c>
      <c r="K44" s="107">
        <f t="shared" si="7"/>
        <v>160</v>
      </c>
      <c r="L44" s="107">
        <f t="shared" si="8"/>
        <v>2040</v>
      </c>
      <c r="M44" s="106" t="s">
        <v>16</v>
      </c>
      <c r="N44" s="61"/>
    </row>
    <row r="45" spans="1:14" s="66" customFormat="1" ht="12.75">
      <c r="A45" s="66" t="s">
        <v>659</v>
      </c>
      <c r="B45" s="115" t="s">
        <v>1076</v>
      </c>
      <c r="C45" s="114">
        <v>38928</v>
      </c>
      <c r="D45" s="66" t="s">
        <v>280</v>
      </c>
      <c r="E45" s="66" t="s">
        <v>1067</v>
      </c>
      <c r="F45" s="106" t="s">
        <v>1056</v>
      </c>
      <c r="G45" s="107">
        <v>5</v>
      </c>
      <c r="H45" s="66">
        <v>71</v>
      </c>
      <c r="I45" s="66">
        <v>6</v>
      </c>
      <c r="J45" s="107">
        <f t="shared" si="6"/>
        <v>1420</v>
      </c>
      <c r="K45" s="107">
        <f t="shared" si="7"/>
        <v>120</v>
      </c>
      <c r="L45" s="107">
        <f t="shared" si="8"/>
        <v>1540</v>
      </c>
      <c r="M45" s="106" t="s">
        <v>16</v>
      </c>
      <c r="N45" s="61"/>
    </row>
    <row r="46" spans="1:14" ht="12.75">
      <c r="A46" s="72" t="s">
        <v>659</v>
      </c>
      <c r="B46" s="57" t="s">
        <v>1076</v>
      </c>
      <c r="C46" s="113">
        <v>39011</v>
      </c>
      <c r="D46" s="57" t="s">
        <v>119</v>
      </c>
      <c r="E46" s="57" t="s">
        <v>1054</v>
      </c>
      <c r="F46" s="57" t="s">
        <v>1072</v>
      </c>
      <c r="G46" s="60">
        <v>5</v>
      </c>
      <c r="H46" s="57">
        <v>122</v>
      </c>
      <c r="I46" s="57">
        <v>3</v>
      </c>
      <c r="J46" s="60">
        <v>2440</v>
      </c>
      <c r="K46" s="60">
        <v>60</v>
      </c>
      <c r="L46" s="60">
        <v>2500</v>
      </c>
      <c r="M46" s="104" t="s">
        <v>16</v>
      </c>
      <c r="N46" s="66"/>
    </row>
    <row r="47" spans="1:14" s="66" customFormat="1" ht="12.75">
      <c r="A47" s="115" t="s">
        <v>1077</v>
      </c>
      <c r="B47" s="115" t="s">
        <v>1078</v>
      </c>
      <c r="C47" s="105">
        <v>38854</v>
      </c>
      <c r="D47" s="66" t="s">
        <v>280</v>
      </c>
      <c r="E47" s="66" t="s">
        <v>1054</v>
      </c>
      <c r="F47" s="106" t="s">
        <v>1055</v>
      </c>
      <c r="G47" s="107">
        <v>5</v>
      </c>
      <c r="H47" s="66">
        <v>63</v>
      </c>
      <c r="I47" s="66">
        <v>2</v>
      </c>
      <c r="J47" s="107">
        <f>(100/G47)*H47</f>
        <v>1260</v>
      </c>
      <c r="K47" s="107">
        <f>(100/G47)*I47</f>
        <v>40</v>
      </c>
      <c r="L47" s="107">
        <f>(J47+K47)</f>
        <v>1300</v>
      </c>
      <c r="M47" s="106" t="s">
        <v>16</v>
      </c>
      <c r="N47" s="61"/>
    </row>
    <row r="48" spans="1:14" ht="12.75">
      <c r="A48" s="57" t="s">
        <v>1077</v>
      </c>
      <c r="B48" s="57" t="s">
        <v>1078</v>
      </c>
      <c r="C48" s="58">
        <v>38854</v>
      </c>
      <c r="F48" s="57" t="s">
        <v>1055</v>
      </c>
      <c r="G48" s="110" t="s">
        <v>1057</v>
      </c>
      <c r="K48" s="60">
        <v>25.6</v>
      </c>
      <c r="M48" s="104" t="s">
        <v>1058</v>
      </c>
      <c r="N48" s="66"/>
    </row>
    <row r="49" spans="1:14" ht="12.75">
      <c r="A49" s="57" t="s">
        <v>1077</v>
      </c>
      <c r="B49" s="57" t="s">
        <v>1078</v>
      </c>
      <c r="C49" s="58">
        <v>38863</v>
      </c>
      <c r="F49" s="57" t="s">
        <v>1059</v>
      </c>
      <c r="G49" s="110" t="s">
        <v>1057</v>
      </c>
      <c r="K49" s="60">
        <v>27.5</v>
      </c>
      <c r="M49" s="104" t="s">
        <v>1058</v>
      </c>
      <c r="N49" s="66"/>
    </row>
    <row r="50" spans="1:13" s="66" customFormat="1" ht="12.75">
      <c r="A50" s="57" t="s">
        <v>1077</v>
      </c>
      <c r="B50" s="57" t="s">
        <v>1078</v>
      </c>
      <c r="C50" s="58">
        <v>38893</v>
      </c>
      <c r="D50" s="57"/>
      <c r="E50" s="57"/>
      <c r="F50" s="112" t="s">
        <v>1060</v>
      </c>
      <c r="G50" s="110" t="s">
        <v>1057</v>
      </c>
      <c r="H50" s="57"/>
      <c r="I50" s="57"/>
      <c r="J50" s="60"/>
      <c r="K50" s="60">
        <v>52</v>
      </c>
      <c r="L50" s="60"/>
      <c r="M50" s="104" t="s">
        <v>1058</v>
      </c>
    </row>
    <row r="51" spans="1:14" s="66" customFormat="1" ht="12.75">
      <c r="A51" s="57" t="s">
        <v>1077</v>
      </c>
      <c r="B51" s="57" t="s">
        <v>1078</v>
      </c>
      <c r="C51" s="113">
        <v>38928</v>
      </c>
      <c r="D51" s="57"/>
      <c r="E51" s="57" t="s">
        <v>1054</v>
      </c>
      <c r="F51" s="112" t="s">
        <v>1060</v>
      </c>
      <c r="G51" s="60">
        <v>100</v>
      </c>
      <c r="H51" s="57"/>
      <c r="I51" s="57"/>
      <c r="J51" s="60"/>
      <c r="K51" s="60">
        <v>72.3</v>
      </c>
      <c r="L51" s="60"/>
      <c r="M51" s="104" t="s">
        <v>1061</v>
      </c>
      <c r="N51" s="61"/>
    </row>
    <row r="52" spans="1:14" s="66" customFormat="1" ht="12.75">
      <c r="A52" s="57" t="s">
        <v>1077</v>
      </c>
      <c r="B52" s="57" t="s">
        <v>1078</v>
      </c>
      <c r="C52" s="113">
        <v>38957</v>
      </c>
      <c r="D52" s="57"/>
      <c r="E52" s="57"/>
      <c r="F52" s="112" t="s">
        <v>1060</v>
      </c>
      <c r="G52" s="60">
        <v>100</v>
      </c>
      <c r="H52" s="57"/>
      <c r="I52" s="57"/>
      <c r="J52" s="60"/>
      <c r="K52" s="60">
        <v>16.9</v>
      </c>
      <c r="L52" s="60"/>
      <c r="M52" s="104" t="s">
        <v>1062</v>
      </c>
      <c r="N52" s="61"/>
    </row>
    <row r="53" spans="1:14" s="66" customFormat="1" ht="12.75">
      <c r="A53" s="57" t="s">
        <v>1077</v>
      </c>
      <c r="B53" s="57" t="s">
        <v>1078</v>
      </c>
      <c r="C53" s="113">
        <v>38984</v>
      </c>
      <c r="D53" s="57" t="s">
        <v>828</v>
      </c>
      <c r="E53" s="57"/>
      <c r="F53" s="112" t="s">
        <v>1060</v>
      </c>
      <c r="G53" s="60">
        <v>100</v>
      </c>
      <c r="H53" s="57"/>
      <c r="I53" s="57"/>
      <c r="J53" s="60"/>
      <c r="K53" s="60">
        <v>56.3</v>
      </c>
      <c r="L53" s="60"/>
      <c r="M53" s="104" t="s">
        <v>1058</v>
      </c>
      <c r="N53" s="61"/>
    </row>
    <row r="54" spans="1:14" ht="12.75">
      <c r="A54" s="57" t="s">
        <v>1079</v>
      </c>
      <c r="B54" s="57" t="s">
        <v>335</v>
      </c>
      <c r="C54" s="58">
        <v>38854</v>
      </c>
      <c r="F54" s="57" t="s">
        <v>1075</v>
      </c>
      <c r="G54" s="110" t="s">
        <v>1057</v>
      </c>
      <c r="K54" s="60">
        <v>33.1</v>
      </c>
      <c r="M54" s="104" t="s">
        <v>1058</v>
      </c>
      <c r="N54" s="66"/>
    </row>
    <row r="55" spans="1:14" s="66" customFormat="1" ht="12.75">
      <c r="A55" s="57" t="s">
        <v>1079</v>
      </c>
      <c r="B55" s="57" t="s">
        <v>335</v>
      </c>
      <c r="C55" s="113">
        <v>38894</v>
      </c>
      <c r="D55" s="57"/>
      <c r="E55" s="57"/>
      <c r="F55" s="112" t="s">
        <v>1060</v>
      </c>
      <c r="G55" s="110" t="s">
        <v>1057</v>
      </c>
      <c r="H55" s="57"/>
      <c r="I55" s="57"/>
      <c r="J55" s="60"/>
      <c r="K55" s="60">
        <v>139.6</v>
      </c>
      <c r="L55" s="60"/>
      <c r="M55" s="104" t="s">
        <v>1058</v>
      </c>
      <c r="N55" s="61"/>
    </row>
    <row r="56" spans="1:14" s="66" customFormat="1" ht="12.75">
      <c r="A56" s="57" t="s">
        <v>1079</v>
      </c>
      <c r="B56" s="57" t="s">
        <v>335</v>
      </c>
      <c r="C56" s="113">
        <v>38929</v>
      </c>
      <c r="D56" s="57"/>
      <c r="E56" s="57" t="s">
        <v>1054</v>
      </c>
      <c r="F56" s="112" t="s">
        <v>1060</v>
      </c>
      <c r="G56" s="116">
        <v>100</v>
      </c>
      <c r="H56" s="57"/>
      <c r="I56" s="57"/>
      <c r="J56" s="60"/>
      <c r="K56" s="60">
        <v>83.9</v>
      </c>
      <c r="L56" s="60"/>
      <c r="M56" s="104" t="s">
        <v>1061</v>
      </c>
      <c r="N56" s="61"/>
    </row>
    <row r="57" spans="1:13" ht="12.75">
      <c r="A57" s="57" t="s">
        <v>1079</v>
      </c>
      <c r="B57" s="57" t="s">
        <v>335</v>
      </c>
      <c r="C57" s="113">
        <v>38957</v>
      </c>
      <c r="F57" s="112" t="s">
        <v>1060</v>
      </c>
      <c r="G57" s="60">
        <v>100</v>
      </c>
      <c r="K57" s="60">
        <v>50.4</v>
      </c>
      <c r="M57" s="104" t="s">
        <v>1061</v>
      </c>
    </row>
    <row r="58" spans="1:13" ht="12.75">
      <c r="A58" s="57" t="s">
        <v>1079</v>
      </c>
      <c r="B58" s="57" t="s">
        <v>335</v>
      </c>
      <c r="C58" s="113">
        <v>38986</v>
      </c>
      <c r="F58" s="112" t="s">
        <v>1060</v>
      </c>
      <c r="G58" s="60">
        <v>100</v>
      </c>
      <c r="K58" s="60">
        <v>77.1</v>
      </c>
      <c r="M58" s="104"/>
    </row>
    <row r="59" spans="1:14" s="66" customFormat="1" ht="12.75">
      <c r="A59" s="57" t="s">
        <v>34</v>
      </c>
      <c r="B59" s="57" t="s">
        <v>1080</v>
      </c>
      <c r="C59" s="113">
        <v>38955</v>
      </c>
      <c r="D59" s="57"/>
      <c r="E59" s="57"/>
      <c r="F59" s="57" t="s">
        <v>1081</v>
      </c>
      <c r="G59" s="60"/>
      <c r="H59" s="57">
        <v>0</v>
      </c>
      <c r="I59" s="57">
        <v>0</v>
      </c>
      <c r="J59" s="60">
        <v>0</v>
      </c>
      <c r="K59" s="60">
        <v>0</v>
      </c>
      <c r="L59" s="60">
        <v>0</v>
      </c>
      <c r="M59" s="104" t="s">
        <v>16</v>
      </c>
      <c r="N59" s="61"/>
    </row>
    <row r="60" spans="1:13" s="66" customFormat="1" ht="12.75">
      <c r="A60" s="57" t="s">
        <v>34</v>
      </c>
      <c r="B60" s="57" t="s">
        <v>1080</v>
      </c>
      <c r="C60" s="113">
        <v>38982</v>
      </c>
      <c r="D60" s="57"/>
      <c r="E60" s="57"/>
      <c r="F60" s="57" t="s">
        <v>1081</v>
      </c>
      <c r="G60" s="60"/>
      <c r="H60" s="57">
        <v>0</v>
      </c>
      <c r="I60" s="57">
        <v>0</v>
      </c>
      <c r="J60" s="60">
        <v>0</v>
      </c>
      <c r="K60" s="60">
        <v>0</v>
      </c>
      <c r="L60" s="60">
        <v>0</v>
      </c>
      <c r="M60" s="104" t="s">
        <v>16</v>
      </c>
    </row>
    <row r="61" spans="1:13" s="66" customFormat="1" ht="12.75">
      <c r="A61" s="57" t="s">
        <v>34</v>
      </c>
      <c r="B61" s="57" t="s">
        <v>1080</v>
      </c>
      <c r="C61" s="113">
        <v>39020</v>
      </c>
      <c r="D61" s="57"/>
      <c r="E61" s="57"/>
      <c r="F61" s="57" t="s">
        <v>1081</v>
      </c>
      <c r="G61" s="60"/>
      <c r="H61" s="57">
        <v>0</v>
      </c>
      <c r="I61" s="57">
        <v>0</v>
      </c>
      <c r="J61" s="60">
        <v>0</v>
      </c>
      <c r="K61" s="60">
        <v>0</v>
      </c>
      <c r="L61" s="60">
        <v>0</v>
      </c>
      <c r="M61" s="104" t="s">
        <v>16</v>
      </c>
    </row>
    <row r="62" spans="1:14" ht="12.75">
      <c r="A62" s="66" t="s">
        <v>1082</v>
      </c>
      <c r="B62" s="66" t="s">
        <v>1083</v>
      </c>
      <c r="C62" s="105">
        <v>38842</v>
      </c>
      <c r="D62" s="66" t="s">
        <v>280</v>
      </c>
      <c r="E62" s="66" t="s">
        <v>1054</v>
      </c>
      <c r="F62" s="106" t="s">
        <v>1066</v>
      </c>
      <c r="G62" s="107">
        <v>5</v>
      </c>
      <c r="H62" s="66">
        <v>28</v>
      </c>
      <c r="I62" s="66">
        <v>13</v>
      </c>
      <c r="J62" s="107">
        <f>(100/G62)*H62</f>
        <v>560</v>
      </c>
      <c r="K62" s="107">
        <f>(100/G62)*I62</f>
        <v>260</v>
      </c>
      <c r="L62" s="107">
        <f>(J62+K62)</f>
        <v>820</v>
      </c>
      <c r="M62" s="106" t="s">
        <v>16</v>
      </c>
      <c r="N62" s="66"/>
    </row>
    <row r="63" spans="1:13" s="66" customFormat="1" ht="12.75">
      <c r="A63" s="66" t="s">
        <v>1082</v>
      </c>
      <c r="B63" s="66" t="s">
        <v>1083</v>
      </c>
      <c r="C63" s="105">
        <v>38854</v>
      </c>
      <c r="D63" s="66" t="s">
        <v>280</v>
      </c>
      <c r="E63" s="66" t="s">
        <v>1054</v>
      </c>
      <c r="F63" s="106" t="s">
        <v>1075</v>
      </c>
      <c r="G63" s="107">
        <v>5</v>
      </c>
      <c r="H63" s="66">
        <v>130</v>
      </c>
      <c r="I63" s="66">
        <v>5</v>
      </c>
      <c r="J63" s="107">
        <f>(100/G63)*H63</f>
        <v>2600</v>
      </c>
      <c r="K63" s="107">
        <f>(100/G63)*I63</f>
        <v>100</v>
      </c>
      <c r="L63" s="107">
        <f>(J63+K63)</f>
        <v>2700</v>
      </c>
      <c r="M63" s="106" t="s">
        <v>16</v>
      </c>
    </row>
    <row r="64" spans="1:14" ht="12.75">
      <c r="A64" s="66" t="s">
        <v>1082</v>
      </c>
      <c r="B64" s="66" t="s">
        <v>1083</v>
      </c>
      <c r="C64" s="105">
        <v>38865</v>
      </c>
      <c r="D64" s="66" t="s">
        <v>280</v>
      </c>
      <c r="E64" s="66"/>
      <c r="F64" s="106" t="s">
        <v>1060</v>
      </c>
      <c r="G64" s="107">
        <v>5</v>
      </c>
      <c r="H64" s="66">
        <v>49</v>
      </c>
      <c r="I64" s="66">
        <v>0</v>
      </c>
      <c r="J64" s="107">
        <f>(100/G64)*H64</f>
        <v>980</v>
      </c>
      <c r="K64" s="107">
        <f>(100/G64)*I64</f>
        <v>0</v>
      </c>
      <c r="L64" s="107">
        <f>(J64+K64)</f>
        <v>980</v>
      </c>
      <c r="M64" s="106" t="s">
        <v>16</v>
      </c>
      <c r="N64" s="66"/>
    </row>
    <row r="65" spans="1:14" s="66" customFormat="1" ht="12.75">
      <c r="A65" s="66" t="s">
        <v>1082</v>
      </c>
      <c r="B65" s="66" t="s">
        <v>1083</v>
      </c>
      <c r="C65" s="105">
        <v>38872</v>
      </c>
      <c r="D65" s="66" t="s">
        <v>468</v>
      </c>
      <c r="E65" s="66" t="s">
        <v>1054</v>
      </c>
      <c r="F65" s="106" t="s">
        <v>1068</v>
      </c>
      <c r="G65" s="107">
        <v>5</v>
      </c>
      <c r="H65" s="66">
        <v>101</v>
      </c>
      <c r="I65" s="66">
        <v>18</v>
      </c>
      <c r="J65" s="107">
        <f>(100/G65)*H65</f>
        <v>2020</v>
      </c>
      <c r="K65" s="107">
        <f>(100/G65)*I65</f>
        <v>360</v>
      </c>
      <c r="L65" s="107">
        <f>(J65+K65)</f>
        <v>2380</v>
      </c>
      <c r="M65" s="106" t="s">
        <v>16</v>
      </c>
      <c r="N65" s="61"/>
    </row>
    <row r="66" spans="1:14" s="66" customFormat="1" ht="12.75">
      <c r="A66" s="106" t="s">
        <v>1082</v>
      </c>
      <c r="B66" s="66" t="s">
        <v>1083</v>
      </c>
      <c r="C66" s="114">
        <v>38928</v>
      </c>
      <c r="D66" s="117" t="s">
        <v>280</v>
      </c>
      <c r="E66" s="117" t="s">
        <v>1054</v>
      </c>
      <c r="F66" s="106" t="s">
        <v>1060</v>
      </c>
      <c r="G66" s="107">
        <v>5</v>
      </c>
      <c r="H66" s="107">
        <v>67</v>
      </c>
      <c r="I66" s="107">
        <v>38</v>
      </c>
      <c r="J66" s="107">
        <f>(100/G66)*H66</f>
        <v>1340</v>
      </c>
      <c r="K66" s="107">
        <f>(100/G66)*I66</f>
        <v>760</v>
      </c>
      <c r="L66" s="107">
        <f>(J66+K66)</f>
        <v>2100</v>
      </c>
      <c r="M66" s="106" t="s">
        <v>16</v>
      </c>
      <c r="N66" s="61"/>
    </row>
    <row r="67" spans="1:13" ht="12.75">
      <c r="A67" s="57" t="s">
        <v>1082</v>
      </c>
      <c r="B67" s="72" t="s">
        <v>1083</v>
      </c>
      <c r="C67" s="113">
        <v>38956</v>
      </c>
      <c r="D67" s="57" t="s">
        <v>63</v>
      </c>
      <c r="F67" s="57" t="s">
        <v>1060</v>
      </c>
      <c r="G67" s="60">
        <v>5</v>
      </c>
      <c r="H67" s="57">
        <v>17</v>
      </c>
      <c r="I67" s="57">
        <v>1</v>
      </c>
      <c r="J67" s="60">
        <v>340</v>
      </c>
      <c r="K67" s="60">
        <v>20</v>
      </c>
      <c r="L67" s="60">
        <v>360</v>
      </c>
      <c r="M67" s="104" t="s">
        <v>16</v>
      </c>
    </row>
    <row r="68" spans="1:14" s="66" customFormat="1" ht="12.75">
      <c r="A68" s="57" t="s">
        <v>1082</v>
      </c>
      <c r="B68" s="72" t="s">
        <v>1083</v>
      </c>
      <c r="C68" s="113">
        <v>38981</v>
      </c>
      <c r="D68" s="57" t="s">
        <v>119</v>
      </c>
      <c r="E68" s="57" t="s">
        <v>1054</v>
      </c>
      <c r="F68" s="57" t="s">
        <v>1071</v>
      </c>
      <c r="G68" s="60">
        <v>5</v>
      </c>
      <c r="H68" s="57">
        <v>194</v>
      </c>
      <c r="I68" s="57">
        <v>23</v>
      </c>
      <c r="J68" s="60">
        <v>3880</v>
      </c>
      <c r="K68" s="60">
        <v>460</v>
      </c>
      <c r="L68" s="60">
        <v>4340</v>
      </c>
      <c r="M68" s="104" t="s">
        <v>16</v>
      </c>
      <c r="N68" s="61"/>
    </row>
    <row r="69" spans="1:13" ht="12.75">
      <c r="A69" s="57" t="s">
        <v>1082</v>
      </c>
      <c r="B69" s="72" t="s">
        <v>1083</v>
      </c>
      <c r="C69" s="113">
        <v>38981</v>
      </c>
      <c r="D69" s="57" t="s">
        <v>119</v>
      </c>
      <c r="E69" s="57" t="s">
        <v>1054</v>
      </c>
      <c r="F69" s="57" t="s">
        <v>1056</v>
      </c>
      <c r="G69" s="60">
        <v>5</v>
      </c>
      <c r="H69" s="57">
        <v>210</v>
      </c>
      <c r="I69" s="57">
        <v>15</v>
      </c>
      <c r="J69" s="60">
        <v>4200</v>
      </c>
      <c r="K69" s="60">
        <v>300</v>
      </c>
      <c r="L69" s="60">
        <v>4500</v>
      </c>
      <c r="M69" s="104" t="s">
        <v>16</v>
      </c>
    </row>
    <row r="70" spans="1:14" ht="12.75">
      <c r="A70" s="66" t="s">
        <v>1084</v>
      </c>
      <c r="B70" s="66" t="s">
        <v>1085</v>
      </c>
      <c r="C70" s="105">
        <v>38838</v>
      </c>
      <c r="D70" s="66" t="s">
        <v>300</v>
      </c>
      <c r="E70" s="66"/>
      <c r="F70" s="106" t="s">
        <v>1060</v>
      </c>
      <c r="G70" s="107">
        <v>5</v>
      </c>
      <c r="H70" s="66">
        <v>17</v>
      </c>
      <c r="I70" s="66">
        <v>0</v>
      </c>
      <c r="J70" s="107">
        <f aca="true" t="shared" si="9" ref="J70:J77">(100/G70)*H70</f>
        <v>340</v>
      </c>
      <c r="K70" s="107">
        <f aca="true" t="shared" si="10" ref="K70:K77">(100/G70)*I70</f>
        <v>0</v>
      </c>
      <c r="L70" s="107">
        <f aca="true" t="shared" si="11" ref="L70:L77">(J70+K70)</f>
        <v>340</v>
      </c>
      <c r="M70" s="106" t="s">
        <v>16</v>
      </c>
      <c r="N70" s="66"/>
    </row>
    <row r="71" spans="1:14" ht="12.75">
      <c r="A71" s="66" t="s">
        <v>1084</v>
      </c>
      <c r="B71" s="66" t="s">
        <v>1085</v>
      </c>
      <c r="C71" s="105">
        <v>38838</v>
      </c>
      <c r="D71" s="66"/>
      <c r="E71" s="66"/>
      <c r="F71" s="106" t="s">
        <v>1056</v>
      </c>
      <c r="G71" s="107">
        <v>5</v>
      </c>
      <c r="H71" s="66">
        <v>17</v>
      </c>
      <c r="I71" s="66">
        <v>0</v>
      </c>
      <c r="J71" s="107">
        <f t="shared" si="9"/>
        <v>340</v>
      </c>
      <c r="K71" s="107">
        <f t="shared" si="10"/>
        <v>0</v>
      </c>
      <c r="L71" s="107">
        <f t="shared" si="11"/>
        <v>340</v>
      </c>
      <c r="M71" s="106" t="s">
        <v>16</v>
      </c>
      <c r="N71" s="66"/>
    </row>
    <row r="72" spans="1:14" ht="12.75">
      <c r="A72" s="66" t="s">
        <v>1084</v>
      </c>
      <c r="B72" s="66" t="s">
        <v>1085</v>
      </c>
      <c r="C72" s="105">
        <v>38843</v>
      </c>
      <c r="D72" s="66" t="s">
        <v>280</v>
      </c>
      <c r="E72" s="66" t="s">
        <v>1054</v>
      </c>
      <c r="F72" s="106" t="s">
        <v>1066</v>
      </c>
      <c r="G72" s="107">
        <v>5</v>
      </c>
      <c r="H72" s="66">
        <v>28</v>
      </c>
      <c r="I72" s="66">
        <v>1</v>
      </c>
      <c r="J72" s="107">
        <f t="shared" si="9"/>
        <v>560</v>
      </c>
      <c r="K72" s="107">
        <f t="shared" si="10"/>
        <v>20</v>
      </c>
      <c r="L72" s="107">
        <f t="shared" si="11"/>
        <v>580</v>
      </c>
      <c r="M72" s="106" t="s">
        <v>16</v>
      </c>
      <c r="N72" s="66"/>
    </row>
    <row r="73" spans="1:14" ht="12.75">
      <c r="A73" s="66" t="s">
        <v>1084</v>
      </c>
      <c r="B73" s="66" t="s">
        <v>1085</v>
      </c>
      <c r="C73" s="105">
        <v>38855</v>
      </c>
      <c r="D73" s="66" t="s">
        <v>300</v>
      </c>
      <c r="E73" s="66" t="s">
        <v>1054</v>
      </c>
      <c r="F73" s="106" t="s">
        <v>1075</v>
      </c>
      <c r="G73" s="107">
        <v>5</v>
      </c>
      <c r="H73" s="66">
        <v>73</v>
      </c>
      <c r="I73" s="66">
        <v>0</v>
      </c>
      <c r="J73" s="107">
        <f t="shared" si="9"/>
        <v>1460</v>
      </c>
      <c r="K73" s="107">
        <f t="shared" si="10"/>
        <v>0</v>
      </c>
      <c r="L73" s="107">
        <f t="shared" si="11"/>
        <v>1460</v>
      </c>
      <c r="M73" s="106" t="s">
        <v>16</v>
      </c>
      <c r="N73" s="66"/>
    </row>
    <row r="74" spans="1:14" ht="12.75">
      <c r="A74" s="66" t="s">
        <v>1084</v>
      </c>
      <c r="B74" s="66" t="s">
        <v>1085</v>
      </c>
      <c r="C74" s="105">
        <v>38867</v>
      </c>
      <c r="D74" s="66" t="s">
        <v>1021</v>
      </c>
      <c r="E74" s="66"/>
      <c r="F74" s="106" t="s">
        <v>1060</v>
      </c>
      <c r="G74" s="107">
        <v>5</v>
      </c>
      <c r="H74" s="66">
        <v>19</v>
      </c>
      <c r="I74" s="66">
        <v>1</v>
      </c>
      <c r="J74" s="107">
        <f t="shared" si="9"/>
        <v>380</v>
      </c>
      <c r="K74" s="107">
        <f t="shared" si="10"/>
        <v>20</v>
      </c>
      <c r="L74" s="107">
        <f t="shared" si="11"/>
        <v>400</v>
      </c>
      <c r="M74" s="106" t="s">
        <v>16</v>
      </c>
      <c r="N74" s="66"/>
    </row>
    <row r="75" spans="1:14" ht="12.75">
      <c r="A75" s="66" t="s">
        <v>1084</v>
      </c>
      <c r="B75" s="66" t="s">
        <v>1085</v>
      </c>
      <c r="C75" s="105">
        <v>38872</v>
      </c>
      <c r="D75" s="66" t="s">
        <v>300</v>
      </c>
      <c r="E75" s="66" t="s">
        <v>1069</v>
      </c>
      <c r="F75" s="106" t="s">
        <v>1068</v>
      </c>
      <c r="G75" s="107">
        <v>5</v>
      </c>
      <c r="H75" s="66">
        <v>98</v>
      </c>
      <c r="I75" s="66">
        <v>4</v>
      </c>
      <c r="J75" s="107">
        <f t="shared" si="9"/>
        <v>1960</v>
      </c>
      <c r="K75" s="107">
        <f t="shared" si="10"/>
        <v>80</v>
      </c>
      <c r="L75" s="107">
        <f t="shared" si="11"/>
        <v>2040</v>
      </c>
      <c r="M75" s="106" t="s">
        <v>16</v>
      </c>
      <c r="N75" s="66"/>
    </row>
    <row r="76" spans="1:14" ht="12.75">
      <c r="A76" s="66" t="s">
        <v>1084</v>
      </c>
      <c r="B76" s="66" t="s">
        <v>1085</v>
      </c>
      <c r="C76" s="114">
        <v>38894</v>
      </c>
      <c r="D76" s="66" t="s">
        <v>396</v>
      </c>
      <c r="E76" s="66" t="s">
        <v>1069</v>
      </c>
      <c r="F76" s="106" t="s">
        <v>1060</v>
      </c>
      <c r="G76" s="107">
        <v>5</v>
      </c>
      <c r="H76" s="66">
        <v>75</v>
      </c>
      <c r="I76" s="66">
        <v>2</v>
      </c>
      <c r="J76" s="107">
        <f t="shared" si="9"/>
        <v>1500</v>
      </c>
      <c r="K76" s="107">
        <f t="shared" si="10"/>
        <v>40</v>
      </c>
      <c r="L76" s="107">
        <f t="shared" si="11"/>
        <v>1540</v>
      </c>
      <c r="M76" s="106" t="s">
        <v>16</v>
      </c>
      <c r="N76" s="66"/>
    </row>
    <row r="77" spans="1:14" ht="12.75">
      <c r="A77" s="66" t="s">
        <v>1084</v>
      </c>
      <c r="B77" s="66" t="s">
        <v>1085</v>
      </c>
      <c r="C77" s="114">
        <v>38894</v>
      </c>
      <c r="D77" s="66"/>
      <c r="E77" s="66"/>
      <c r="F77" s="106" t="s">
        <v>1056</v>
      </c>
      <c r="G77" s="107">
        <v>5</v>
      </c>
      <c r="H77" s="66">
        <v>74</v>
      </c>
      <c r="I77" s="66">
        <v>3</v>
      </c>
      <c r="J77" s="107">
        <f t="shared" si="9"/>
        <v>1480</v>
      </c>
      <c r="K77" s="107">
        <f t="shared" si="10"/>
        <v>60</v>
      </c>
      <c r="L77" s="107">
        <f t="shared" si="11"/>
        <v>1540</v>
      </c>
      <c r="M77" s="106" t="s">
        <v>16</v>
      </c>
      <c r="N77" s="66"/>
    </row>
    <row r="78" spans="1:13" ht="12.75">
      <c r="A78" s="57" t="s">
        <v>1084</v>
      </c>
      <c r="B78" s="72" t="s">
        <v>1085</v>
      </c>
      <c r="C78" s="113">
        <v>38956</v>
      </c>
      <c r="D78" s="57" t="s">
        <v>42</v>
      </c>
      <c r="E78" s="57" t="s">
        <v>1070</v>
      </c>
      <c r="F78" s="112" t="s">
        <v>1060</v>
      </c>
      <c r="G78" s="60">
        <v>5</v>
      </c>
      <c r="H78" s="57">
        <v>18</v>
      </c>
      <c r="I78" s="57" t="s">
        <v>1086</v>
      </c>
      <c r="J78" s="60">
        <v>360</v>
      </c>
      <c r="K78" s="60">
        <v>0</v>
      </c>
      <c r="L78" s="60">
        <v>360</v>
      </c>
      <c r="M78" s="104" t="s">
        <v>16</v>
      </c>
    </row>
    <row r="79" spans="1:14" ht="12.75">
      <c r="A79" s="57" t="s">
        <v>1084</v>
      </c>
      <c r="B79" s="72" t="s">
        <v>1085</v>
      </c>
      <c r="C79" s="113">
        <v>38982</v>
      </c>
      <c r="D79" s="57" t="s">
        <v>119</v>
      </c>
      <c r="E79" s="57" t="s">
        <v>1070</v>
      </c>
      <c r="F79" s="57" t="s">
        <v>1071</v>
      </c>
      <c r="G79" s="60">
        <v>5</v>
      </c>
      <c r="H79" s="57">
        <v>26</v>
      </c>
      <c r="I79" s="57">
        <v>0</v>
      </c>
      <c r="J79" s="60">
        <v>520</v>
      </c>
      <c r="K79" s="60">
        <v>0</v>
      </c>
      <c r="L79" s="60">
        <v>520</v>
      </c>
      <c r="M79" s="104" t="s">
        <v>16</v>
      </c>
      <c r="N79" s="66"/>
    </row>
    <row r="80" spans="1:14" ht="12.75">
      <c r="A80" s="57" t="s">
        <v>1084</v>
      </c>
      <c r="B80" s="72" t="s">
        <v>1085</v>
      </c>
      <c r="C80" s="113">
        <v>39020</v>
      </c>
      <c r="D80" s="57" t="s">
        <v>119</v>
      </c>
      <c r="E80" s="57" t="s">
        <v>1054</v>
      </c>
      <c r="F80" s="57" t="s">
        <v>1072</v>
      </c>
      <c r="G80" s="60">
        <v>5</v>
      </c>
      <c r="H80" s="57">
        <v>185</v>
      </c>
      <c r="I80" s="57">
        <v>23</v>
      </c>
      <c r="J80" s="60">
        <v>3700</v>
      </c>
      <c r="K80" s="60">
        <v>460</v>
      </c>
      <c r="L80" s="60">
        <v>4160</v>
      </c>
      <c r="M80" s="104" t="s">
        <v>16</v>
      </c>
      <c r="N80" s="66"/>
    </row>
    <row r="81" spans="1:14" ht="12.75">
      <c r="A81" s="66" t="s">
        <v>1087</v>
      </c>
      <c r="B81" s="66" t="s">
        <v>1085</v>
      </c>
      <c r="C81" s="105">
        <v>38838</v>
      </c>
      <c r="D81" s="66" t="s">
        <v>300</v>
      </c>
      <c r="E81" s="66"/>
      <c r="F81" s="106" t="s">
        <v>1060</v>
      </c>
      <c r="G81" s="107">
        <v>5</v>
      </c>
      <c r="H81" s="66">
        <v>5</v>
      </c>
      <c r="I81" s="66">
        <v>0</v>
      </c>
      <c r="J81" s="107">
        <f aca="true" t="shared" si="12" ref="J81:J87">(100/G81)*H81</f>
        <v>100</v>
      </c>
      <c r="K81" s="107">
        <f aca="true" t="shared" si="13" ref="K81:K87">(100/G81)*I81</f>
        <v>0</v>
      </c>
      <c r="L81" s="107">
        <f aca="true" t="shared" si="14" ref="L81:L87">(J81+K81)</f>
        <v>100</v>
      </c>
      <c r="M81" s="106" t="s">
        <v>16</v>
      </c>
      <c r="N81" s="66"/>
    </row>
    <row r="82" spans="1:14" ht="12.75">
      <c r="A82" s="66" t="s">
        <v>1087</v>
      </c>
      <c r="B82" s="66" t="s">
        <v>1085</v>
      </c>
      <c r="C82" s="105">
        <v>38843</v>
      </c>
      <c r="D82" s="66" t="s">
        <v>280</v>
      </c>
      <c r="E82" s="66" t="s">
        <v>1054</v>
      </c>
      <c r="F82" s="106" t="s">
        <v>1066</v>
      </c>
      <c r="G82" s="107">
        <v>5</v>
      </c>
      <c r="H82" s="66">
        <v>13</v>
      </c>
      <c r="I82" s="66">
        <v>1</v>
      </c>
      <c r="J82" s="107">
        <f t="shared" si="12"/>
        <v>260</v>
      </c>
      <c r="K82" s="107">
        <f t="shared" si="13"/>
        <v>20</v>
      </c>
      <c r="L82" s="107">
        <f t="shared" si="14"/>
        <v>280</v>
      </c>
      <c r="M82" s="106" t="s">
        <v>16</v>
      </c>
      <c r="N82" s="66"/>
    </row>
    <row r="83" spans="1:14" ht="12.75">
      <c r="A83" s="66" t="s">
        <v>1087</v>
      </c>
      <c r="B83" s="66" t="s">
        <v>1085</v>
      </c>
      <c r="C83" s="105">
        <v>38854</v>
      </c>
      <c r="D83" s="66" t="s">
        <v>280</v>
      </c>
      <c r="E83" s="66"/>
      <c r="F83" s="106" t="s">
        <v>1075</v>
      </c>
      <c r="G83" s="107">
        <v>5</v>
      </c>
      <c r="H83" s="66">
        <v>74</v>
      </c>
      <c r="I83" s="66">
        <v>3</v>
      </c>
      <c r="J83" s="107">
        <f t="shared" si="12"/>
        <v>1480</v>
      </c>
      <c r="K83" s="107">
        <f t="shared" si="13"/>
        <v>60</v>
      </c>
      <c r="L83" s="107">
        <f t="shared" si="14"/>
        <v>1540</v>
      </c>
      <c r="M83" s="106" t="s">
        <v>16</v>
      </c>
      <c r="N83" s="66"/>
    </row>
    <row r="84" spans="1:13" ht="12.75">
      <c r="A84" s="66" t="s">
        <v>1087</v>
      </c>
      <c r="B84" s="66" t="s">
        <v>1085</v>
      </c>
      <c r="C84" s="105">
        <v>38867</v>
      </c>
      <c r="D84" s="66" t="s">
        <v>280</v>
      </c>
      <c r="E84" s="66"/>
      <c r="F84" s="106" t="s">
        <v>1060</v>
      </c>
      <c r="G84" s="107">
        <v>5</v>
      </c>
      <c r="H84" s="66">
        <v>19</v>
      </c>
      <c r="I84" s="66">
        <v>0</v>
      </c>
      <c r="J84" s="107">
        <f t="shared" si="12"/>
        <v>380</v>
      </c>
      <c r="K84" s="107">
        <f t="shared" si="13"/>
        <v>0</v>
      </c>
      <c r="L84" s="107">
        <f t="shared" si="14"/>
        <v>380</v>
      </c>
      <c r="M84" s="106" t="s">
        <v>16</v>
      </c>
    </row>
    <row r="85" spans="1:14" ht="12.75">
      <c r="A85" s="66" t="s">
        <v>1087</v>
      </c>
      <c r="B85" s="66" t="s">
        <v>1085</v>
      </c>
      <c r="C85" s="105">
        <v>38872</v>
      </c>
      <c r="D85" s="66" t="s">
        <v>300</v>
      </c>
      <c r="E85" s="66" t="s">
        <v>1069</v>
      </c>
      <c r="F85" s="106" t="s">
        <v>1068</v>
      </c>
      <c r="G85" s="107">
        <v>5</v>
      </c>
      <c r="H85" s="66">
        <v>102</v>
      </c>
      <c r="I85" s="66">
        <v>10</v>
      </c>
      <c r="J85" s="107">
        <f t="shared" si="12"/>
        <v>2040</v>
      </c>
      <c r="K85" s="107">
        <f t="shared" si="13"/>
        <v>200</v>
      </c>
      <c r="L85" s="107">
        <f t="shared" si="14"/>
        <v>2240</v>
      </c>
      <c r="M85" s="106" t="s">
        <v>16</v>
      </c>
      <c r="N85" s="66"/>
    </row>
    <row r="86" spans="1:14" ht="12.75">
      <c r="A86" s="66" t="s">
        <v>1087</v>
      </c>
      <c r="B86" s="66" t="s">
        <v>1085</v>
      </c>
      <c r="C86" s="105">
        <v>38872</v>
      </c>
      <c r="D86" s="66"/>
      <c r="E86" s="66"/>
      <c r="F86" s="106" t="s">
        <v>1056</v>
      </c>
      <c r="G86" s="107">
        <v>5</v>
      </c>
      <c r="H86" s="66">
        <v>114</v>
      </c>
      <c r="I86" s="66">
        <v>9</v>
      </c>
      <c r="J86" s="107">
        <f t="shared" si="12"/>
        <v>2280</v>
      </c>
      <c r="K86" s="107">
        <f t="shared" si="13"/>
        <v>180</v>
      </c>
      <c r="L86" s="107">
        <f t="shared" si="14"/>
        <v>2460</v>
      </c>
      <c r="M86" s="106" t="s">
        <v>16</v>
      </c>
      <c r="N86" s="66"/>
    </row>
    <row r="87" spans="1:13" ht="12.75">
      <c r="A87" s="66" t="s">
        <v>1087</v>
      </c>
      <c r="B87" s="66" t="s">
        <v>1085</v>
      </c>
      <c r="C87" s="114">
        <v>38894</v>
      </c>
      <c r="D87" s="66" t="s">
        <v>396</v>
      </c>
      <c r="E87" s="66" t="s">
        <v>1069</v>
      </c>
      <c r="F87" s="106" t="s">
        <v>1060</v>
      </c>
      <c r="G87" s="107">
        <v>5</v>
      </c>
      <c r="H87" s="66">
        <v>55</v>
      </c>
      <c r="I87" s="66">
        <v>0</v>
      </c>
      <c r="J87" s="107">
        <f t="shared" si="12"/>
        <v>1100</v>
      </c>
      <c r="K87" s="107">
        <f t="shared" si="13"/>
        <v>0</v>
      </c>
      <c r="L87" s="107">
        <f t="shared" si="14"/>
        <v>1100</v>
      </c>
      <c r="M87" s="106" t="s">
        <v>16</v>
      </c>
    </row>
    <row r="88" spans="1:13" ht="12.75">
      <c r="A88" s="57" t="s">
        <v>1087</v>
      </c>
      <c r="B88" s="72" t="s">
        <v>1085</v>
      </c>
      <c r="C88" s="113">
        <v>38957</v>
      </c>
      <c r="D88" s="57" t="s">
        <v>42</v>
      </c>
      <c r="E88" s="57" t="s">
        <v>1070</v>
      </c>
      <c r="F88" s="112" t="s">
        <v>1060</v>
      </c>
      <c r="G88" s="60">
        <v>5</v>
      </c>
      <c r="H88" s="57">
        <v>27</v>
      </c>
      <c r="I88" s="57">
        <v>0</v>
      </c>
      <c r="J88" s="60">
        <v>540</v>
      </c>
      <c r="K88" s="60">
        <v>0</v>
      </c>
      <c r="L88" s="60">
        <v>540</v>
      </c>
      <c r="M88" s="104" t="s">
        <v>16</v>
      </c>
    </row>
    <row r="89" spans="1:14" ht="12.75">
      <c r="A89" s="57" t="s">
        <v>1087</v>
      </c>
      <c r="B89" s="72" t="s">
        <v>1085</v>
      </c>
      <c r="C89" s="113">
        <v>38982</v>
      </c>
      <c r="D89" s="57" t="s">
        <v>119</v>
      </c>
      <c r="E89" s="57" t="s">
        <v>1070</v>
      </c>
      <c r="F89" s="57" t="s">
        <v>1071</v>
      </c>
      <c r="G89" s="60">
        <v>5</v>
      </c>
      <c r="H89" s="57">
        <v>28</v>
      </c>
      <c r="I89" s="57">
        <v>3</v>
      </c>
      <c r="J89" s="60">
        <v>560</v>
      </c>
      <c r="K89" s="60">
        <v>60</v>
      </c>
      <c r="L89" s="60">
        <v>620</v>
      </c>
      <c r="M89" s="104" t="s">
        <v>16</v>
      </c>
      <c r="N89" s="66"/>
    </row>
    <row r="90" spans="1:14" ht="12.75">
      <c r="A90" s="57" t="s">
        <v>1087</v>
      </c>
      <c r="B90" s="72" t="s">
        <v>1085</v>
      </c>
      <c r="C90" s="113">
        <v>39020</v>
      </c>
      <c r="D90" s="57" t="s">
        <v>119</v>
      </c>
      <c r="E90" s="57" t="s">
        <v>1054</v>
      </c>
      <c r="F90" s="57" t="s">
        <v>1072</v>
      </c>
      <c r="G90" s="60">
        <v>5</v>
      </c>
      <c r="H90" s="57">
        <v>219</v>
      </c>
      <c r="I90" s="57">
        <v>24</v>
      </c>
      <c r="J90" s="60">
        <v>4380</v>
      </c>
      <c r="K90" s="60">
        <v>480</v>
      </c>
      <c r="L90" s="60">
        <v>4860</v>
      </c>
      <c r="M90" s="104" t="s">
        <v>16</v>
      </c>
      <c r="N90" s="66"/>
    </row>
    <row r="91" spans="1:13" ht="12.75">
      <c r="A91" s="57" t="s">
        <v>1088</v>
      </c>
      <c r="B91" s="108" t="s">
        <v>1053</v>
      </c>
      <c r="C91" s="58">
        <v>38854</v>
      </c>
      <c r="F91" s="57" t="s">
        <v>1055</v>
      </c>
      <c r="G91" s="110" t="s">
        <v>1057</v>
      </c>
      <c r="K91" s="60">
        <v>52</v>
      </c>
      <c r="M91" s="104" t="s">
        <v>1058</v>
      </c>
    </row>
    <row r="92" spans="1:13" ht="12.75">
      <c r="A92" s="115" t="s">
        <v>1088</v>
      </c>
      <c r="B92" s="115" t="s">
        <v>1053</v>
      </c>
      <c r="C92" s="105">
        <v>38854</v>
      </c>
      <c r="D92" s="66" t="s">
        <v>280</v>
      </c>
      <c r="E92" s="66" t="s">
        <v>1054</v>
      </c>
      <c r="F92" s="106" t="s">
        <v>1055</v>
      </c>
      <c r="G92" s="107">
        <v>5</v>
      </c>
      <c r="H92" s="66">
        <v>114</v>
      </c>
      <c r="I92" s="66">
        <v>1</v>
      </c>
      <c r="J92" s="107">
        <f>(100/G92)*H92</f>
        <v>2280</v>
      </c>
      <c r="K92" s="107">
        <f>(100/G92)*I92</f>
        <v>20</v>
      </c>
      <c r="L92" s="107">
        <f>(J92+K92)</f>
        <v>2300</v>
      </c>
      <c r="M92" s="106" t="s">
        <v>16</v>
      </c>
    </row>
    <row r="93" spans="1:14" ht="12.75">
      <c r="A93" s="108" t="s">
        <v>1088</v>
      </c>
      <c r="B93" s="108" t="s">
        <v>1053</v>
      </c>
      <c r="C93" s="109">
        <v>38863</v>
      </c>
      <c r="D93" s="108"/>
      <c r="E93" s="108"/>
      <c r="F93" s="57" t="s">
        <v>1059</v>
      </c>
      <c r="G93" s="110" t="s">
        <v>1057</v>
      </c>
      <c r="H93" s="108"/>
      <c r="I93" s="108"/>
      <c r="J93" s="110"/>
      <c r="K93" s="110">
        <v>21.1</v>
      </c>
      <c r="L93" s="110"/>
      <c r="M93" s="111" t="s">
        <v>1058</v>
      </c>
      <c r="N93" s="66"/>
    </row>
    <row r="94" spans="1:14" ht="12.75">
      <c r="A94" s="57" t="s">
        <v>1088</v>
      </c>
      <c r="B94" s="108" t="s">
        <v>1053</v>
      </c>
      <c r="C94" s="58">
        <v>38893</v>
      </c>
      <c r="F94" s="112" t="s">
        <v>1060</v>
      </c>
      <c r="G94" s="110" t="s">
        <v>1057</v>
      </c>
      <c r="K94" s="60">
        <v>18.1</v>
      </c>
      <c r="M94" s="104" t="s">
        <v>1058</v>
      </c>
      <c r="N94" s="66"/>
    </row>
    <row r="95" spans="1:13" ht="12.75">
      <c r="A95" s="57" t="s">
        <v>1088</v>
      </c>
      <c r="B95" s="108" t="s">
        <v>1053</v>
      </c>
      <c r="C95" s="113">
        <v>38928</v>
      </c>
      <c r="E95" s="57" t="s">
        <v>1054</v>
      </c>
      <c r="F95" s="112" t="s">
        <v>1060</v>
      </c>
      <c r="G95" s="60">
        <v>100</v>
      </c>
      <c r="K95" s="60">
        <v>131.4</v>
      </c>
      <c r="M95" s="104" t="s">
        <v>1061</v>
      </c>
    </row>
    <row r="96" spans="1:14" s="66" customFormat="1" ht="12.75">
      <c r="A96" s="57" t="s">
        <v>1088</v>
      </c>
      <c r="B96" s="108" t="s">
        <v>1053</v>
      </c>
      <c r="C96" s="113">
        <v>38957</v>
      </c>
      <c r="D96" s="57"/>
      <c r="E96" s="57"/>
      <c r="F96" s="112" t="s">
        <v>1060</v>
      </c>
      <c r="G96" s="60">
        <v>100</v>
      </c>
      <c r="H96" s="57"/>
      <c r="I96" s="57"/>
      <c r="J96" s="60"/>
      <c r="K96" s="60">
        <v>11</v>
      </c>
      <c r="L96" s="60"/>
      <c r="M96" s="104" t="s">
        <v>1062</v>
      </c>
      <c r="N96" s="57" t="s">
        <v>1089</v>
      </c>
    </row>
    <row r="97" spans="1:14" s="66" customFormat="1" ht="12.75">
      <c r="A97" s="57" t="s">
        <v>1088</v>
      </c>
      <c r="B97" s="108" t="s">
        <v>1053</v>
      </c>
      <c r="C97" s="113">
        <v>38984</v>
      </c>
      <c r="D97" s="57" t="s">
        <v>828</v>
      </c>
      <c r="E97" s="57"/>
      <c r="F97" s="112" t="s">
        <v>1060</v>
      </c>
      <c r="G97" s="60">
        <v>100</v>
      </c>
      <c r="H97" s="57"/>
      <c r="I97" s="57"/>
      <c r="J97" s="60"/>
      <c r="K97" s="60">
        <v>65.7</v>
      </c>
      <c r="L97" s="60"/>
      <c r="M97" s="104" t="s">
        <v>1058</v>
      </c>
      <c r="N97" s="57"/>
    </row>
    <row r="98" spans="1:13" s="66" customFormat="1" ht="12.75">
      <c r="A98" s="66" t="s">
        <v>1090</v>
      </c>
      <c r="B98" s="66" t="s">
        <v>1091</v>
      </c>
      <c r="C98" s="105">
        <v>38837</v>
      </c>
      <c r="D98" s="66" t="s">
        <v>280</v>
      </c>
      <c r="E98" s="66" t="s">
        <v>1006</v>
      </c>
      <c r="F98" s="106" t="s">
        <v>1060</v>
      </c>
      <c r="G98" s="107">
        <v>5</v>
      </c>
      <c r="H98" s="66">
        <v>63</v>
      </c>
      <c r="I98" s="66">
        <v>1</v>
      </c>
      <c r="J98" s="107">
        <f aca="true" t="shared" si="15" ref="J98:J104">(100/G98)*H98</f>
        <v>1260</v>
      </c>
      <c r="K98" s="107">
        <f aca="true" t="shared" si="16" ref="K98:K104">(100/G98)*I98</f>
        <v>20</v>
      </c>
      <c r="L98" s="107">
        <f aca="true" t="shared" si="17" ref="L98:L104">(J98+K98)</f>
        <v>1280</v>
      </c>
      <c r="M98" s="106" t="s">
        <v>16</v>
      </c>
    </row>
    <row r="99" spans="1:13" s="66" customFormat="1" ht="12.75">
      <c r="A99" s="66" t="s">
        <v>1090</v>
      </c>
      <c r="B99" s="66" t="s">
        <v>1091</v>
      </c>
      <c r="C99" s="105">
        <v>38842</v>
      </c>
      <c r="D99" s="66" t="s">
        <v>280</v>
      </c>
      <c r="E99" s="66" t="s">
        <v>1006</v>
      </c>
      <c r="F99" s="106" t="s">
        <v>1066</v>
      </c>
      <c r="G99" s="107">
        <v>5</v>
      </c>
      <c r="H99" s="66">
        <v>94</v>
      </c>
      <c r="I99" s="66">
        <v>4</v>
      </c>
      <c r="J99" s="107">
        <f t="shared" si="15"/>
        <v>1880</v>
      </c>
      <c r="K99" s="107">
        <f t="shared" si="16"/>
        <v>80</v>
      </c>
      <c r="L99" s="107">
        <f t="shared" si="17"/>
        <v>1960</v>
      </c>
      <c r="M99" s="106" t="s">
        <v>16</v>
      </c>
    </row>
    <row r="100" spans="1:13" s="66" customFormat="1" ht="12.75">
      <c r="A100" s="66" t="s">
        <v>1090</v>
      </c>
      <c r="B100" s="66" t="s">
        <v>1091</v>
      </c>
      <c r="C100" s="105">
        <v>38842</v>
      </c>
      <c r="F100" s="106" t="s">
        <v>1056</v>
      </c>
      <c r="G100" s="107">
        <v>5</v>
      </c>
      <c r="H100" s="66">
        <v>98</v>
      </c>
      <c r="I100" s="66">
        <v>2</v>
      </c>
      <c r="J100" s="107">
        <f t="shared" si="15"/>
        <v>1960</v>
      </c>
      <c r="K100" s="107">
        <f t="shared" si="16"/>
        <v>40</v>
      </c>
      <c r="L100" s="107">
        <f t="shared" si="17"/>
        <v>2000</v>
      </c>
      <c r="M100" s="106" t="s">
        <v>16</v>
      </c>
    </row>
    <row r="101" spans="1:13" s="66" customFormat="1" ht="12.75">
      <c r="A101" s="66" t="s">
        <v>1090</v>
      </c>
      <c r="B101" s="66" t="s">
        <v>1091</v>
      </c>
      <c r="C101" s="105">
        <v>38855</v>
      </c>
      <c r="D101" s="66" t="s">
        <v>300</v>
      </c>
      <c r="E101" s="66" t="s">
        <v>1092</v>
      </c>
      <c r="F101" s="106" t="s">
        <v>1075</v>
      </c>
      <c r="G101" s="107">
        <v>5</v>
      </c>
      <c r="H101" s="66">
        <v>87</v>
      </c>
      <c r="I101" s="66">
        <v>3</v>
      </c>
      <c r="J101" s="107">
        <f t="shared" si="15"/>
        <v>1740</v>
      </c>
      <c r="K101" s="107">
        <f t="shared" si="16"/>
        <v>60</v>
      </c>
      <c r="L101" s="107">
        <f t="shared" si="17"/>
        <v>1800</v>
      </c>
      <c r="M101" s="106" t="s">
        <v>16</v>
      </c>
    </row>
    <row r="102" spans="1:13" s="66" customFormat="1" ht="12.75">
      <c r="A102" s="66" t="s">
        <v>1090</v>
      </c>
      <c r="B102" s="66" t="s">
        <v>1091</v>
      </c>
      <c r="C102" s="105">
        <v>38866</v>
      </c>
      <c r="D102" s="66" t="s">
        <v>280</v>
      </c>
      <c r="E102" s="66" t="s">
        <v>1093</v>
      </c>
      <c r="F102" s="106" t="s">
        <v>1060</v>
      </c>
      <c r="G102" s="107">
        <v>5</v>
      </c>
      <c r="H102" s="66">
        <v>41</v>
      </c>
      <c r="I102" s="66">
        <v>0</v>
      </c>
      <c r="J102" s="107">
        <f t="shared" si="15"/>
        <v>820</v>
      </c>
      <c r="K102" s="107">
        <f t="shared" si="16"/>
        <v>0</v>
      </c>
      <c r="L102" s="107">
        <f t="shared" si="17"/>
        <v>820</v>
      </c>
      <c r="M102" s="106" t="s">
        <v>16</v>
      </c>
    </row>
    <row r="103" spans="1:13" s="66" customFormat="1" ht="12.75">
      <c r="A103" s="66" t="s">
        <v>1090</v>
      </c>
      <c r="B103" s="66" t="s">
        <v>1091</v>
      </c>
      <c r="C103" s="114">
        <v>38893</v>
      </c>
      <c r="D103" s="66" t="s">
        <v>300</v>
      </c>
      <c r="E103" s="66" t="s">
        <v>1094</v>
      </c>
      <c r="F103" s="106" t="s">
        <v>1060</v>
      </c>
      <c r="G103" s="107">
        <v>5</v>
      </c>
      <c r="H103" s="66">
        <v>127</v>
      </c>
      <c r="I103" s="66">
        <v>3</v>
      </c>
      <c r="J103" s="107">
        <f t="shared" si="15"/>
        <v>2540</v>
      </c>
      <c r="K103" s="107">
        <f t="shared" si="16"/>
        <v>60</v>
      </c>
      <c r="L103" s="107">
        <f t="shared" si="17"/>
        <v>2600</v>
      </c>
      <c r="M103" s="106" t="s">
        <v>16</v>
      </c>
    </row>
    <row r="104" spans="1:14" s="66" customFormat="1" ht="12.75">
      <c r="A104" s="66" t="s">
        <v>1090</v>
      </c>
      <c r="B104" s="66" t="s">
        <v>1091</v>
      </c>
      <c r="C104" s="114">
        <v>38929</v>
      </c>
      <c r="D104" s="66" t="s">
        <v>280</v>
      </c>
      <c r="E104" s="66" t="s">
        <v>1095</v>
      </c>
      <c r="F104" s="106" t="s">
        <v>1060</v>
      </c>
      <c r="G104" s="107">
        <v>5</v>
      </c>
      <c r="H104" s="66">
        <v>107</v>
      </c>
      <c r="I104" s="66">
        <v>2</v>
      </c>
      <c r="J104" s="107">
        <f t="shared" si="15"/>
        <v>2140</v>
      </c>
      <c r="K104" s="107">
        <f t="shared" si="16"/>
        <v>40</v>
      </c>
      <c r="L104" s="107">
        <f t="shared" si="17"/>
        <v>2180</v>
      </c>
      <c r="M104" s="106" t="s">
        <v>16</v>
      </c>
      <c r="N104" s="61"/>
    </row>
    <row r="105" spans="1:14" s="66" customFormat="1" ht="12.75">
      <c r="A105" s="57" t="s">
        <v>1090</v>
      </c>
      <c r="B105" s="72" t="s">
        <v>1091</v>
      </c>
      <c r="C105" s="113">
        <v>38956</v>
      </c>
      <c r="D105" s="57" t="s">
        <v>42</v>
      </c>
      <c r="E105" s="57" t="s">
        <v>1096</v>
      </c>
      <c r="F105" s="112" t="s">
        <v>1060</v>
      </c>
      <c r="G105" s="60">
        <v>5</v>
      </c>
      <c r="H105" s="57">
        <v>40</v>
      </c>
      <c r="I105" s="57">
        <v>1</v>
      </c>
      <c r="J105" s="60">
        <v>800</v>
      </c>
      <c r="K105" s="60">
        <v>20</v>
      </c>
      <c r="L105" s="60">
        <v>820</v>
      </c>
      <c r="M105" s="104" t="s">
        <v>16</v>
      </c>
      <c r="N105" s="61"/>
    </row>
    <row r="106" spans="1:14" s="66" customFormat="1" ht="12.75">
      <c r="A106" s="57" t="s">
        <v>1090</v>
      </c>
      <c r="B106" s="72" t="s">
        <v>1091</v>
      </c>
      <c r="C106" s="113">
        <v>38981</v>
      </c>
      <c r="D106" s="57" t="s">
        <v>119</v>
      </c>
      <c r="E106" s="57" t="s">
        <v>1095</v>
      </c>
      <c r="F106" s="57" t="s">
        <v>1071</v>
      </c>
      <c r="G106" s="60">
        <v>5</v>
      </c>
      <c r="H106" s="57">
        <v>166</v>
      </c>
      <c r="I106" s="57">
        <v>17</v>
      </c>
      <c r="J106" s="60">
        <v>3320</v>
      </c>
      <c r="K106" s="60">
        <v>340</v>
      </c>
      <c r="L106" s="60">
        <v>3660</v>
      </c>
      <c r="M106" s="104" t="s">
        <v>16</v>
      </c>
      <c r="N106" s="61"/>
    </row>
    <row r="107" spans="1:14" s="66" customFormat="1" ht="12.75">
      <c r="A107" s="57" t="s">
        <v>1097</v>
      </c>
      <c r="B107" s="66" t="s">
        <v>222</v>
      </c>
      <c r="C107" s="113">
        <v>38985</v>
      </c>
      <c r="D107" s="57" t="s">
        <v>828</v>
      </c>
      <c r="E107" s="57"/>
      <c r="F107" s="57"/>
      <c r="G107" s="60"/>
      <c r="H107" s="57"/>
      <c r="I107" s="57"/>
      <c r="J107" s="60"/>
      <c r="K107" s="60">
        <v>13.4</v>
      </c>
      <c r="L107" s="60"/>
      <c r="M107" s="104" t="s">
        <v>1058</v>
      </c>
      <c r="N107" s="61" t="s">
        <v>1098</v>
      </c>
    </row>
    <row r="108" spans="1:14" s="66" customFormat="1" ht="12.75">
      <c r="A108" s="57" t="s">
        <v>1099</v>
      </c>
      <c r="B108" s="66" t="s">
        <v>222</v>
      </c>
      <c r="C108" s="113">
        <v>38985</v>
      </c>
      <c r="D108" s="57" t="s">
        <v>828</v>
      </c>
      <c r="E108" s="57"/>
      <c r="F108" s="57"/>
      <c r="G108" s="60"/>
      <c r="H108" s="57"/>
      <c r="I108" s="57"/>
      <c r="J108" s="60"/>
      <c r="K108" s="60">
        <v>14.6</v>
      </c>
      <c r="L108" s="60"/>
      <c r="M108" s="104" t="s">
        <v>1058</v>
      </c>
      <c r="N108" s="61" t="s">
        <v>1098</v>
      </c>
    </row>
    <row r="109" ht="12.75">
      <c r="C109" s="60"/>
    </row>
    <row r="110" spans="1:13" ht="12.75">
      <c r="A110" s="57" t="s">
        <v>1100</v>
      </c>
      <c r="C110" s="60"/>
      <c r="D110" s="61"/>
      <c r="E110" s="61"/>
      <c r="F110" s="88"/>
      <c r="G110" s="88"/>
      <c r="H110" s="61"/>
      <c r="I110" s="61"/>
      <c r="J110" s="88"/>
      <c r="K110" s="88"/>
      <c r="L110" s="88"/>
      <c r="M110" s="61"/>
    </row>
    <row r="111" spans="1:13" ht="12.75">
      <c r="A111" s="57" t="s">
        <v>1101</v>
      </c>
      <c r="B111" s="61"/>
      <c r="C111" s="60"/>
      <c r="D111" s="61"/>
      <c r="E111" s="61"/>
      <c r="F111" s="88"/>
      <c r="G111" s="88"/>
      <c r="H111" s="61"/>
      <c r="I111" s="61"/>
      <c r="J111" s="88"/>
      <c r="K111" s="88"/>
      <c r="L111" s="88"/>
      <c r="M111" s="61"/>
    </row>
    <row r="112" spans="1:13" ht="12.75">
      <c r="A112" s="57" t="s">
        <v>1102</v>
      </c>
      <c r="B112" s="61"/>
      <c r="C112" s="60"/>
      <c r="D112" s="61"/>
      <c r="E112" s="61"/>
      <c r="F112" s="88"/>
      <c r="G112" s="88"/>
      <c r="H112" s="61"/>
      <c r="I112" s="61"/>
      <c r="J112" s="88"/>
      <c r="K112" s="88"/>
      <c r="L112" s="88"/>
      <c r="M112" s="61"/>
    </row>
    <row r="113" spans="1:13" ht="12.75">
      <c r="A113" s="57" t="s">
        <v>1103</v>
      </c>
      <c r="B113" s="61"/>
      <c r="C113" s="60"/>
      <c r="D113" s="61"/>
      <c r="E113" s="61"/>
      <c r="F113" s="88"/>
      <c r="G113" s="88"/>
      <c r="H113" s="61"/>
      <c r="I113" s="61"/>
      <c r="J113" s="88"/>
      <c r="K113" s="88"/>
      <c r="L113" s="88"/>
      <c r="M113" s="61"/>
    </row>
    <row r="114" spans="1:13" ht="12.75">
      <c r="A114" s="61"/>
      <c r="B114" s="61"/>
      <c r="C114" s="118"/>
      <c r="D114" s="61"/>
      <c r="E114" s="61"/>
      <c r="F114" s="88"/>
      <c r="G114" s="88"/>
      <c r="H114" s="61"/>
      <c r="I114" s="61"/>
      <c r="J114" s="88"/>
      <c r="K114" s="88"/>
      <c r="L114" s="88"/>
      <c r="M114" s="61"/>
    </row>
    <row r="115" spans="1:15" ht="12.75">
      <c r="A115" s="98"/>
      <c r="B115" s="98"/>
      <c r="C115" s="119"/>
      <c r="D115" s="98"/>
      <c r="E115" s="98"/>
      <c r="F115" s="96"/>
      <c r="G115" s="96"/>
      <c r="H115" s="98"/>
      <c r="I115" s="98"/>
      <c r="J115" s="96"/>
      <c r="K115" s="96"/>
      <c r="L115" s="96"/>
      <c r="M115" s="98"/>
      <c r="N115" s="98"/>
      <c r="O115" s="98"/>
    </row>
    <row r="116" spans="1:13" ht="12.75">
      <c r="A116" s="61"/>
      <c r="B116" s="61"/>
      <c r="C116" s="60"/>
      <c r="D116" s="61"/>
      <c r="E116" s="61"/>
      <c r="F116" s="88"/>
      <c r="G116" s="88"/>
      <c r="H116" s="61"/>
      <c r="I116" s="61"/>
      <c r="J116" s="88"/>
      <c r="K116" s="88"/>
      <c r="L116" s="88"/>
      <c r="M116" s="61"/>
    </row>
    <row r="117" spans="1:13" ht="13.5" thickBot="1">
      <c r="A117" s="125" t="s">
        <v>1104</v>
      </c>
      <c r="B117" s="125" t="s">
        <v>1105</v>
      </c>
      <c r="C117" s="125" t="s">
        <v>1106</v>
      </c>
      <c r="D117" s="125" t="s">
        <v>10</v>
      </c>
      <c r="E117" s="125" t="s">
        <v>1107</v>
      </c>
      <c r="F117" s="125" t="s">
        <v>994</v>
      </c>
      <c r="G117" s="125" t="s">
        <v>1108</v>
      </c>
      <c r="H117" s="125" t="s">
        <v>1109</v>
      </c>
      <c r="I117" s="125" t="s">
        <v>1110</v>
      </c>
      <c r="J117" s="125" t="s">
        <v>1111</v>
      </c>
      <c r="K117" s="125" t="s">
        <v>1112</v>
      </c>
      <c r="L117" s="126" t="s">
        <v>1113</v>
      </c>
      <c r="M117" s="125" t="s">
        <v>1114</v>
      </c>
    </row>
    <row r="118" spans="1:13" ht="12.75">
      <c r="A118" s="91"/>
      <c r="B118" s="91"/>
      <c r="C118" s="91"/>
      <c r="D118" s="120"/>
      <c r="E118" s="120" t="s">
        <v>1115</v>
      </c>
      <c r="F118" s="120" t="s">
        <v>1116</v>
      </c>
      <c r="G118" s="120" t="s">
        <v>1117</v>
      </c>
      <c r="H118" s="91"/>
      <c r="I118" s="91"/>
      <c r="J118" s="91"/>
      <c r="K118" s="91"/>
      <c r="L118" s="122"/>
      <c r="M118" s="91"/>
    </row>
    <row r="119" spans="1:13" ht="12.75">
      <c r="A119" s="91"/>
      <c r="B119" s="91"/>
      <c r="C119" s="91"/>
      <c r="D119" s="120"/>
      <c r="E119" s="91"/>
      <c r="F119" s="91"/>
      <c r="G119" s="91"/>
      <c r="H119" s="91"/>
      <c r="I119" s="91"/>
      <c r="J119" s="91"/>
      <c r="K119" s="91"/>
      <c r="L119" s="122"/>
      <c r="M119" s="91"/>
    </row>
    <row r="120" spans="1:13" ht="12.75">
      <c r="A120" s="91"/>
      <c r="B120" s="91"/>
      <c r="C120" s="91"/>
      <c r="D120" s="123"/>
      <c r="E120" s="91"/>
      <c r="F120" s="120">
        <v>1.2</v>
      </c>
      <c r="G120" s="120">
        <v>10.2</v>
      </c>
      <c r="H120" s="120">
        <v>6.8</v>
      </c>
      <c r="I120" s="120">
        <v>10.2</v>
      </c>
      <c r="J120" s="120">
        <v>10.6</v>
      </c>
      <c r="K120" s="91"/>
      <c r="L120" s="121">
        <v>10.4</v>
      </c>
      <c r="M120" s="91"/>
    </row>
    <row r="121" spans="1:13" ht="12.75">
      <c r="A121" s="91"/>
      <c r="B121" s="91"/>
      <c r="C121" s="91"/>
      <c r="D121" s="123"/>
      <c r="E121" s="91"/>
      <c r="F121" s="120">
        <v>1.4</v>
      </c>
      <c r="G121" s="120">
        <v>14</v>
      </c>
      <c r="H121" s="120">
        <v>6.5</v>
      </c>
      <c r="I121" s="120">
        <v>9.1</v>
      </c>
      <c r="J121" s="120">
        <v>9.6</v>
      </c>
      <c r="K121" s="120">
        <v>9.6</v>
      </c>
      <c r="L121" s="122"/>
      <c r="M121" s="91"/>
    </row>
    <row r="122" spans="1:13" ht="12.75">
      <c r="A122" s="91"/>
      <c r="B122" s="91"/>
      <c r="C122" s="91"/>
      <c r="D122" s="123" t="s">
        <v>1118</v>
      </c>
      <c r="E122" s="91"/>
      <c r="F122" s="120">
        <v>1.3</v>
      </c>
      <c r="G122" s="120">
        <v>21.5</v>
      </c>
      <c r="H122" s="120">
        <v>6.8</v>
      </c>
      <c r="I122" s="120">
        <v>6.3</v>
      </c>
      <c r="J122" s="120">
        <v>7.5</v>
      </c>
      <c r="K122" s="120">
        <v>7.5</v>
      </c>
      <c r="L122" s="122"/>
      <c r="M122" s="91"/>
    </row>
    <row r="123" spans="1:13" ht="12.75">
      <c r="A123" s="91"/>
      <c r="B123" s="91"/>
      <c r="C123" s="91"/>
      <c r="D123" s="123"/>
      <c r="E123" s="91"/>
      <c r="F123" s="120">
        <v>1</v>
      </c>
      <c r="G123" s="120">
        <v>25</v>
      </c>
      <c r="H123" s="120">
        <v>6.8</v>
      </c>
      <c r="I123" s="120">
        <v>6.8</v>
      </c>
      <c r="J123" s="120">
        <v>7.2</v>
      </c>
      <c r="K123" s="91"/>
      <c r="L123" s="121">
        <v>7</v>
      </c>
      <c r="M123" s="91"/>
    </row>
    <row r="124" spans="1:13" ht="26.25">
      <c r="A124" s="91"/>
      <c r="B124" s="91"/>
      <c r="C124" s="91"/>
      <c r="D124" s="123" t="s">
        <v>1119</v>
      </c>
      <c r="E124" s="91"/>
      <c r="F124" s="120">
        <v>1.3</v>
      </c>
      <c r="G124" s="120">
        <v>21</v>
      </c>
      <c r="H124" s="120">
        <v>7.3</v>
      </c>
      <c r="I124" s="120">
        <v>7.9</v>
      </c>
      <c r="J124" s="120">
        <v>8.2</v>
      </c>
      <c r="K124" s="91"/>
      <c r="L124" s="121">
        <v>8.05</v>
      </c>
      <c r="M124" s="91"/>
    </row>
    <row r="125" spans="1:13" ht="12.75">
      <c r="A125" s="91"/>
      <c r="B125" s="91"/>
      <c r="C125" s="91"/>
      <c r="D125" s="123"/>
      <c r="E125" s="91"/>
      <c r="F125" s="120">
        <v>1.3</v>
      </c>
      <c r="G125" s="120">
        <v>18.2</v>
      </c>
      <c r="H125" s="120">
        <v>6.8</v>
      </c>
      <c r="I125" s="120">
        <v>9.1</v>
      </c>
      <c r="J125" s="120">
        <v>9.2</v>
      </c>
      <c r="K125" s="91"/>
      <c r="L125" s="121">
        <v>9.15</v>
      </c>
      <c r="M125" s="91"/>
    </row>
    <row r="126" spans="1:13" ht="12.75">
      <c r="A126" s="91"/>
      <c r="B126" s="91"/>
      <c r="C126" s="91"/>
      <c r="D126" s="123"/>
      <c r="E126" s="91"/>
      <c r="F126" s="120">
        <v>0.7</v>
      </c>
      <c r="G126" s="120">
        <v>10.2</v>
      </c>
      <c r="H126" s="91"/>
      <c r="I126" s="120">
        <v>10.2</v>
      </c>
      <c r="J126" s="120">
        <v>10.2</v>
      </c>
      <c r="K126" s="91"/>
      <c r="L126" s="121">
        <v>10.2</v>
      </c>
      <c r="M126" s="91"/>
    </row>
    <row r="127" spans="1:13" ht="12.75">
      <c r="A127" s="91"/>
      <c r="B127" s="91"/>
      <c r="C127" s="91"/>
      <c r="D127" s="123"/>
      <c r="E127" s="91"/>
      <c r="F127" s="91"/>
      <c r="G127" s="91"/>
      <c r="H127" s="91"/>
      <c r="I127" s="91"/>
      <c r="J127" s="91"/>
      <c r="K127" s="91"/>
      <c r="L127" s="122"/>
      <c r="M127" s="91"/>
    </row>
    <row r="128" spans="1:13" ht="26.25">
      <c r="A128" s="91"/>
      <c r="B128" s="91"/>
      <c r="C128" s="91"/>
      <c r="D128" s="123" t="s">
        <v>1120</v>
      </c>
      <c r="E128" s="120">
        <v>0</v>
      </c>
      <c r="F128" s="91"/>
      <c r="G128" s="120">
        <v>12.5</v>
      </c>
      <c r="H128" s="120">
        <v>7</v>
      </c>
      <c r="I128" s="120">
        <v>11.8</v>
      </c>
      <c r="J128" s="120">
        <v>12</v>
      </c>
      <c r="K128" s="91"/>
      <c r="L128" s="121">
        <v>11.9</v>
      </c>
      <c r="M128" s="91"/>
    </row>
    <row r="129" spans="1:13" ht="26.25">
      <c r="A129" s="91"/>
      <c r="B129" s="120" t="s">
        <v>1121</v>
      </c>
      <c r="C129" s="91"/>
      <c r="D129" s="123" t="s">
        <v>1122</v>
      </c>
      <c r="E129" s="120">
        <v>5</v>
      </c>
      <c r="F129" s="91"/>
      <c r="G129" s="120">
        <v>21</v>
      </c>
      <c r="H129" s="120">
        <v>7</v>
      </c>
      <c r="I129" s="120">
        <v>9.6</v>
      </c>
      <c r="J129" s="120">
        <v>9.8</v>
      </c>
      <c r="K129" s="91"/>
      <c r="L129" s="121">
        <v>9.7</v>
      </c>
      <c r="M129" s="120" t="s">
        <v>1123</v>
      </c>
    </row>
    <row r="130" spans="1:13" ht="12.75">
      <c r="A130" s="91"/>
      <c r="B130" s="91"/>
      <c r="C130" s="91"/>
      <c r="D130" s="123" t="s">
        <v>1124</v>
      </c>
      <c r="E130" s="120">
        <v>7</v>
      </c>
      <c r="F130" s="91"/>
      <c r="G130" s="120">
        <v>21</v>
      </c>
      <c r="H130" s="120">
        <v>6.75</v>
      </c>
      <c r="I130" s="120">
        <v>8.2</v>
      </c>
      <c r="J130" s="120">
        <v>8</v>
      </c>
      <c r="K130" s="91"/>
      <c r="L130" s="121">
        <v>8.1</v>
      </c>
      <c r="M130" s="120" t="s">
        <v>1125</v>
      </c>
    </row>
    <row r="131" spans="1:13" ht="26.25">
      <c r="A131" s="91"/>
      <c r="B131" s="91"/>
      <c r="C131" s="91"/>
      <c r="D131" s="123" t="s">
        <v>1126</v>
      </c>
      <c r="E131" s="120">
        <v>10</v>
      </c>
      <c r="F131" s="91"/>
      <c r="G131" s="120">
        <v>25</v>
      </c>
      <c r="H131" s="120">
        <v>6.75</v>
      </c>
      <c r="I131" s="120">
        <v>7.4</v>
      </c>
      <c r="J131" s="120">
        <v>7.2</v>
      </c>
      <c r="K131" s="91"/>
      <c r="L131" s="121">
        <v>7.3</v>
      </c>
      <c r="M131" s="91"/>
    </row>
    <row r="132" spans="1:13" ht="12.75">
      <c r="A132" s="91"/>
      <c r="B132" s="91"/>
      <c r="C132" s="91"/>
      <c r="D132" s="123"/>
      <c r="E132" s="91"/>
      <c r="F132" s="91"/>
      <c r="G132" s="91"/>
      <c r="H132" s="91"/>
      <c r="I132" s="91"/>
      <c r="J132" s="91"/>
      <c r="K132" s="91"/>
      <c r="L132" s="122"/>
      <c r="M132" s="91"/>
    </row>
    <row r="133" spans="1:13" ht="12.75">
      <c r="A133" s="91"/>
      <c r="B133" s="91"/>
      <c r="C133" s="91"/>
      <c r="D133" s="123"/>
      <c r="E133" s="120">
        <v>10</v>
      </c>
      <c r="F133" s="91"/>
      <c r="G133" s="120">
        <v>17</v>
      </c>
      <c r="H133" s="120">
        <v>7.25</v>
      </c>
      <c r="I133" s="120">
        <v>9.6</v>
      </c>
      <c r="J133" s="120">
        <v>9.6</v>
      </c>
      <c r="K133" s="91"/>
      <c r="L133" s="121">
        <v>9.6</v>
      </c>
      <c r="M133" s="120" t="s">
        <v>1127</v>
      </c>
    </row>
    <row r="134" spans="1:13" ht="26.25">
      <c r="A134" s="91"/>
      <c r="B134" s="120" t="s">
        <v>1121</v>
      </c>
      <c r="C134" s="91"/>
      <c r="D134" s="123" t="s">
        <v>1128</v>
      </c>
      <c r="E134" s="120">
        <v>10</v>
      </c>
      <c r="F134" s="91"/>
      <c r="G134" s="120">
        <v>11.5</v>
      </c>
      <c r="H134" s="120">
        <v>7</v>
      </c>
      <c r="I134" s="120">
        <v>9.8</v>
      </c>
      <c r="J134" s="120">
        <v>9.6</v>
      </c>
      <c r="K134" s="91"/>
      <c r="L134" s="121">
        <v>9.7</v>
      </c>
      <c r="M134" s="91"/>
    </row>
    <row r="135" spans="1:13" ht="12.75">
      <c r="A135" s="91"/>
      <c r="B135" s="91"/>
      <c r="C135" s="91"/>
      <c r="D135" s="123"/>
      <c r="E135" s="91"/>
      <c r="F135" s="91"/>
      <c r="G135" s="91"/>
      <c r="H135" s="91"/>
      <c r="I135" s="91"/>
      <c r="J135" s="91"/>
      <c r="K135" s="91"/>
      <c r="L135" s="122"/>
      <c r="M135" s="91"/>
    </row>
    <row r="136" spans="1:13" ht="12.75">
      <c r="A136" s="91"/>
      <c r="B136" s="91"/>
      <c r="C136" s="91"/>
      <c r="D136" s="123"/>
      <c r="E136" s="120">
        <v>5</v>
      </c>
      <c r="F136" s="91"/>
      <c r="G136" s="120">
        <v>12.5</v>
      </c>
      <c r="H136" s="120">
        <v>7</v>
      </c>
      <c r="I136" s="120">
        <v>10.8</v>
      </c>
      <c r="J136" s="120">
        <v>11.2</v>
      </c>
      <c r="K136" s="91"/>
      <c r="L136" s="121">
        <v>11</v>
      </c>
      <c r="M136" s="91"/>
    </row>
    <row r="137" spans="1:13" ht="12.75">
      <c r="A137" s="91"/>
      <c r="B137" s="91"/>
      <c r="C137" s="91"/>
      <c r="D137" s="123"/>
      <c r="E137" s="120">
        <v>5</v>
      </c>
      <c r="F137" s="91"/>
      <c r="G137" s="120">
        <v>18</v>
      </c>
      <c r="H137" s="120">
        <v>6.8</v>
      </c>
      <c r="I137" s="120">
        <v>9.3</v>
      </c>
      <c r="J137" s="120">
        <v>9.5</v>
      </c>
      <c r="K137" s="91"/>
      <c r="L137" s="121">
        <v>9.4</v>
      </c>
      <c r="M137" s="91"/>
    </row>
    <row r="138" spans="1:13" ht="12.75">
      <c r="A138" s="91"/>
      <c r="B138" s="91"/>
      <c r="C138" s="91"/>
      <c r="D138" s="123"/>
      <c r="E138" s="91"/>
      <c r="F138" s="91"/>
      <c r="G138" s="91"/>
      <c r="H138" s="91"/>
      <c r="I138" s="91"/>
      <c r="J138" s="91"/>
      <c r="K138" s="91"/>
      <c r="L138" s="122"/>
      <c r="M138" s="91"/>
    </row>
    <row r="139" spans="1:13" ht="12.75">
      <c r="A139" s="91"/>
      <c r="B139" s="91"/>
      <c r="C139" s="91"/>
      <c r="D139" s="123"/>
      <c r="E139" s="120">
        <v>5</v>
      </c>
      <c r="F139" s="91"/>
      <c r="G139" s="120">
        <v>25.4</v>
      </c>
      <c r="H139" s="120">
        <v>7</v>
      </c>
      <c r="I139" s="120">
        <v>6.2</v>
      </c>
      <c r="J139" s="120">
        <v>6.8</v>
      </c>
      <c r="K139" s="120">
        <v>6.8</v>
      </c>
      <c r="L139" s="122"/>
      <c r="M139" s="120" t="s">
        <v>1129</v>
      </c>
    </row>
    <row r="140" spans="1:13" ht="12.75">
      <c r="A140" s="91"/>
      <c r="B140" s="91"/>
      <c r="C140" s="91"/>
      <c r="D140" s="123"/>
      <c r="E140" s="120">
        <v>5</v>
      </c>
      <c r="F140" s="91"/>
      <c r="G140" s="120">
        <v>20.2</v>
      </c>
      <c r="H140" s="120">
        <v>7</v>
      </c>
      <c r="I140" s="120">
        <v>8.1</v>
      </c>
      <c r="J140" s="120">
        <v>7.9</v>
      </c>
      <c r="K140" s="91"/>
      <c r="L140" s="121">
        <v>8</v>
      </c>
      <c r="M140" s="91"/>
    </row>
    <row r="141" spans="1:13" ht="12.75">
      <c r="A141" s="91"/>
      <c r="B141" s="91"/>
      <c r="C141" s="91"/>
      <c r="D141" s="123"/>
      <c r="E141" s="120">
        <v>5</v>
      </c>
      <c r="F141" s="91"/>
      <c r="G141" s="120">
        <v>17.5</v>
      </c>
      <c r="H141" s="120">
        <v>7</v>
      </c>
      <c r="I141" s="120">
        <v>8.5</v>
      </c>
      <c r="J141" s="120">
        <v>8.7</v>
      </c>
      <c r="K141" s="91"/>
      <c r="L141" s="121">
        <v>8.6</v>
      </c>
      <c r="M141" s="91"/>
    </row>
    <row r="142" spans="1:13" ht="26.25">
      <c r="A142" s="91"/>
      <c r="B142" s="91"/>
      <c r="C142" s="91"/>
      <c r="D142" s="123" t="s">
        <v>1130</v>
      </c>
      <c r="E142" s="120">
        <v>10</v>
      </c>
      <c r="F142" s="91"/>
      <c r="G142" s="120">
        <v>10.2</v>
      </c>
      <c r="H142" s="120">
        <v>7.25</v>
      </c>
      <c r="I142" s="120">
        <v>10.2</v>
      </c>
      <c r="J142" s="120">
        <v>10.2</v>
      </c>
      <c r="K142" s="91"/>
      <c r="L142" s="121">
        <v>10.2</v>
      </c>
      <c r="M142" s="120" t="s">
        <v>1131</v>
      </c>
    </row>
    <row r="143" spans="1:13" ht="12.75">
      <c r="A143" s="91"/>
      <c r="B143" s="91"/>
      <c r="C143" s="91"/>
      <c r="D143" s="123"/>
      <c r="E143" s="91"/>
      <c r="F143" s="91"/>
      <c r="G143" s="91"/>
      <c r="H143" s="91"/>
      <c r="I143" s="91"/>
      <c r="J143" s="91"/>
      <c r="K143" s="91"/>
      <c r="L143" s="122"/>
      <c r="M143" s="91"/>
    </row>
    <row r="144" spans="1:13" ht="12.75">
      <c r="A144" s="91"/>
      <c r="B144" s="91"/>
      <c r="C144" s="91"/>
      <c r="D144" s="123"/>
      <c r="E144" s="120" t="s">
        <v>1132</v>
      </c>
      <c r="F144" s="91"/>
      <c r="G144" s="120">
        <v>17</v>
      </c>
      <c r="H144" s="120">
        <v>6.75</v>
      </c>
      <c r="I144" s="120">
        <v>8.8</v>
      </c>
      <c r="J144" s="120">
        <v>8.6</v>
      </c>
      <c r="K144" s="91"/>
      <c r="L144" s="121">
        <v>8.7</v>
      </c>
      <c r="M144" s="91"/>
    </row>
    <row r="145" spans="1:13" ht="12.75">
      <c r="A145" s="91"/>
      <c r="B145" s="91"/>
      <c r="C145" s="91"/>
      <c r="D145" s="123"/>
      <c r="E145" s="120" t="s">
        <v>1132</v>
      </c>
      <c r="F145" s="91"/>
      <c r="G145" s="120">
        <v>21</v>
      </c>
      <c r="H145" s="120">
        <v>6.7</v>
      </c>
      <c r="I145" s="120">
        <v>8.2</v>
      </c>
      <c r="J145" s="120">
        <v>7.8</v>
      </c>
      <c r="K145" s="91"/>
      <c r="L145" s="121">
        <v>8</v>
      </c>
      <c r="M145" s="91"/>
    </row>
    <row r="146" spans="1:13" ht="12.75">
      <c r="A146" s="91"/>
      <c r="B146" s="91"/>
      <c r="C146" s="91"/>
      <c r="D146" s="123"/>
      <c r="E146" s="91"/>
      <c r="F146" s="91"/>
      <c r="G146" s="91"/>
      <c r="H146" s="91"/>
      <c r="I146" s="91"/>
      <c r="J146" s="91"/>
      <c r="K146" s="91"/>
      <c r="L146" s="122"/>
      <c r="M146" s="91"/>
    </row>
    <row r="147" spans="1:13" ht="12.75">
      <c r="A147" s="91"/>
      <c r="B147" s="91"/>
      <c r="C147" s="91"/>
      <c r="D147" s="123"/>
      <c r="E147" s="91"/>
      <c r="F147" s="91"/>
      <c r="G147" s="91"/>
      <c r="H147" s="91"/>
      <c r="I147" s="91"/>
      <c r="J147" s="91"/>
      <c r="K147" s="91"/>
      <c r="L147" s="122"/>
      <c r="M147" s="91"/>
    </row>
    <row r="148" spans="1:13" ht="12.75">
      <c r="A148" s="91"/>
      <c r="B148" s="91"/>
      <c r="C148" s="91"/>
      <c r="D148" s="123"/>
      <c r="E148" s="120" t="s">
        <v>1133</v>
      </c>
      <c r="F148" s="91"/>
      <c r="G148" s="120">
        <v>17</v>
      </c>
      <c r="H148" s="120">
        <v>6.5</v>
      </c>
      <c r="I148" s="120" t="s">
        <v>1134</v>
      </c>
      <c r="J148" s="120" t="s">
        <v>1135</v>
      </c>
      <c r="K148" s="120" t="s">
        <v>1136</v>
      </c>
      <c r="L148" s="122"/>
      <c r="M148" s="120" t="s">
        <v>1137</v>
      </c>
    </row>
    <row r="149" spans="1:13" ht="12.75">
      <c r="A149" s="91"/>
      <c r="B149" s="91"/>
      <c r="C149" s="91"/>
      <c r="D149" s="123"/>
      <c r="E149" s="120">
        <v>10</v>
      </c>
      <c r="F149" s="91"/>
      <c r="G149" s="120">
        <v>23.5</v>
      </c>
      <c r="H149" s="120">
        <v>7.25</v>
      </c>
      <c r="I149" s="120">
        <v>6.6</v>
      </c>
      <c r="J149" s="120">
        <v>6</v>
      </c>
      <c r="K149" s="120">
        <v>5.9</v>
      </c>
      <c r="L149" s="121">
        <v>6.16</v>
      </c>
      <c r="M149" s="120" t="s">
        <v>1138</v>
      </c>
    </row>
    <row r="150" spans="1:13" ht="12.75">
      <c r="A150" s="91"/>
      <c r="B150" s="91"/>
      <c r="C150" s="91"/>
      <c r="D150" s="123" t="s">
        <v>1139</v>
      </c>
      <c r="E150" s="120">
        <v>7.5</v>
      </c>
      <c r="F150" s="91"/>
      <c r="G150" s="120">
        <v>25.5</v>
      </c>
      <c r="H150" s="120">
        <v>6.55</v>
      </c>
      <c r="I150" s="120">
        <v>7.5</v>
      </c>
      <c r="J150" s="120">
        <v>7</v>
      </c>
      <c r="K150" s="120">
        <v>7</v>
      </c>
      <c r="L150" s="122"/>
      <c r="M150" s="91"/>
    </row>
    <row r="151" spans="1:13" ht="12.75">
      <c r="A151" s="91"/>
      <c r="B151" s="120" t="s">
        <v>1121</v>
      </c>
      <c r="C151" s="91"/>
      <c r="D151" s="123" t="s">
        <v>1140</v>
      </c>
      <c r="E151" s="120">
        <v>5</v>
      </c>
      <c r="F151" s="91"/>
      <c r="G151" s="120">
        <v>20</v>
      </c>
      <c r="H151" s="120">
        <v>6.25</v>
      </c>
      <c r="I151" s="120">
        <v>7.9</v>
      </c>
      <c r="J151" s="120">
        <v>7.2</v>
      </c>
      <c r="K151" s="120">
        <v>7.7</v>
      </c>
      <c r="L151" s="122"/>
      <c r="M151" s="91"/>
    </row>
    <row r="152" spans="1:13" ht="12.75">
      <c r="A152" s="91"/>
      <c r="B152" s="91"/>
      <c r="C152" s="91"/>
      <c r="D152" s="123"/>
      <c r="E152" s="120">
        <v>5</v>
      </c>
      <c r="F152" s="91"/>
      <c r="G152" s="120">
        <v>17</v>
      </c>
      <c r="H152" s="120">
        <v>7.25</v>
      </c>
      <c r="I152" s="120">
        <v>9.65</v>
      </c>
      <c r="J152" s="120">
        <v>8.2</v>
      </c>
      <c r="K152" s="120">
        <v>8.2</v>
      </c>
      <c r="L152" s="122"/>
      <c r="M152" s="120" t="s">
        <v>1141</v>
      </c>
    </row>
    <row r="153" spans="1:13" ht="26.25">
      <c r="A153" s="91"/>
      <c r="B153" s="120" t="s">
        <v>1121</v>
      </c>
      <c r="C153" s="91"/>
      <c r="D153" s="123" t="s">
        <v>1142</v>
      </c>
      <c r="E153" s="91"/>
      <c r="F153" s="91"/>
      <c r="G153" s="120">
        <v>10</v>
      </c>
      <c r="H153" s="120">
        <v>7</v>
      </c>
      <c r="I153" s="120">
        <v>10.6</v>
      </c>
      <c r="J153" s="120">
        <v>10.6</v>
      </c>
      <c r="K153" s="91"/>
      <c r="L153" s="121">
        <v>10.6</v>
      </c>
      <c r="M153" s="120" t="s">
        <v>1143</v>
      </c>
    </row>
    <row r="154" spans="1:13" ht="12.75">
      <c r="A154" s="91"/>
      <c r="B154" s="91"/>
      <c r="C154" s="91"/>
      <c r="D154" s="123"/>
      <c r="E154" s="91"/>
      <c r="F154" s="91"/>
      <c r="G154" s="91"/>
      <c r="H154" s="91"/>
      <c r="I154" s="91"/>
      <c r="J154" s="91"/>
      <c r="K154" s="91"/>
      <c r="L154" s="122"/>
      <c r="M154" s="91"/>
    </row>
    <row r="155" spans="1:13" ht="12.75">
      <c r="A155" s="91"/>
      <c r="B155" s="120" t="s">
        <v>1121</v>
      </c>
      <c r="C155" s="91"/>
      <c r="D155" s="123" t="s">
        <v>1144</v>
      </c>
      <c r="E155" s="120">
        <v>5</v>
      </c>
      <c r="F155" s="91"/>
      <c r="G155" s="120">
        <v>12.8</v>
      </c>
      <c r="H155" s="120">
        <v>6.5</v>
      </c>
      <c r="I155" s="120">
        <v>9.7</v>
      </c>
      <c r="J155" s="120">
        <v>9.9</v>
      </c>
      <c r="K155" s="91"/>
      <c r="L155" s="121">
        <v>9.8</v>
      </c>
      <c r="M155" s="91"/>
    </row>
    <row r="156" spans="1:13" ht="12.75">
      <c r="A156" s="91"/>
      <c r="B156" s="91"/>
      <c r="C156" s="91"/>
      <c r="D156" s="123"/>
      <c r="E156" s="120">
        <v>5</v>
      </c>
      <c r="F156" s="91"/>
      <c r="G156" s="120">
        <v>17.2</v>
      </c>
      <c r="H156" s="120">
        <v>7</v>
      </c>
      <c r="I156" s="120">
        <v>7.9</v>
      </c>
      <c r="J156" s="120">
        <v>10.2</v>
      </c>
      <c r="K156" s="120">
        <v>9.4</v>
      </c>
      <c r="L156" s="122"/>
      <c r="M156" s="91"/>
    </row>
    <row r="157" spans="1:13" ht="12.75">
      <c r="A157" s="91"/>
      <c r="B157" s="120" t="s">
        <v>1121</v>
      </c>
      <c r="C157" s="91"/>
      <c r="D157" s="123" t="s">
        <v>1145</v>
      </c>
      <c r="E157" s="120">
        <v>10</v>
      </c>
      <c r="F157" s="91"/>
      <c r="G157" s="120">
        <v>21</v>
      </c>
      <c r="H157" s="120">
        <v>7</v>
      </c>
      <c r="I157" s="120">
        <v>7.6</v>
      </c>
      <c r="J157" s="120">
        <v>7.7</v>
      </c>
      <c r="K157" s="91"/>
      <c r="L157" s="121">
        <v>7.65</v>
      </c>
      <c r="M157" s="91"/>
    </row>
    <row r="158" spans="1:13" ht="12.75">
      <c r="A158" s="91"/>
      <c r="B158" s="91"/>
      <c r="C158" s="91"/>
      <c r="D158" s="123" t="s">
        <v>1146</v>
      </c>
      <c r="E158" s="120">
        <v>5</v>
      </c>
      <c r="F158" s="91"/>
      <c r="G158" s="120">
        <v>24</v>
      </c>
      <c r="H158" s="120">
        <v>7</v>
      </c>
      <c r="I158" s="120" t="s">
        <v>1147</v>
      </c>
      <c r="J158" s="120">
        <v>7.2</v>
      </c>
      <c r="K158" s="120">
        <v>7.6</v>
      </c>
      <c r="L158" s="121">
        <v>7.4</v>
      </c>
      <c r="M158" s="91"/>
    </row>
    <row r="159" spans="1:13" ht="26.25">
      <c r="A159" s="91"/>
      <c r="B159" s="120" t="s">
        <v>1121</v>
      </c>
      <c r="C159" s="91"/>
      <c r="D159" s="123" t="s">
        <v>1148</v>
      </c>
      <c r="E159" s="120">
        <v>0</v>
      </c>
      <c r="F159" s="91"/>
      <c r="G159" s="120">
        <v>20</v>
      </c>
      <c r="H159" s="120">
        <v>6.5</v>
      </c>
      <c r="I159" s="120">
        <v>8.6</v>
      </c>
      <c r="J159" s="120">
        <v>9.1</v>
      </c>
      <c r="K159" s="91"/>
      <c r="L159" s="121">
        <v>8.85</v>
      </c>
      <c r="M159" s="91"/>
    </row>
    <row r="160" spans="1:13" ht="12.75">
      <c r="A160" s="91"/>
      <c r="B160" s="120" t="s">
        <v>1121</v>
      </c>
      <c r="C160" s="91"/>
      <c r="D160" s="123" t="s">
        <v>1145</v>
      </c>
      <c r="E160" s="120">
        <v>2.5</v>
      </c>
      <c r="F160" s="91"/>
      <c r="G160" s="120">
        <v>17.2</v>
      </c>
      <c r="H160" s="120">
        <v>7</v>
      </c>
      <c r="I160" s="120">
        <v>9</v>
      </c>
      <c r="J160" s="120">
        <v>8.8</v>
      </c>
      <c r="K160" s="91"/>
      <c r="L160" s="121">
        <v>8.9</v>
      </c>
      <c r="M160" s="91"/>
    </row>
    <row r="161" spans="1:13" ht="39">
      <c r="A161" s="91"/>
      <c r="B161" s="120" t="s">
        <v>1121</v>
      </c>
      <c r="C161" s="91"/>
      <c r="D161" s="123" t="s">
        <v>1149</v>
      </c>
      <c r="E161" s="120">
        <v>15</v>
      </c>
      <c r="F161" s="91"/>
      <c r="G161" s="120">
        <v>10</v>
      </c>
      <c r="H161" s="120">
        <v>6.5</v>
      </c>
      <c r="I161" s="120">
        <v>10.6</v>
      </c>
      <c r="J161" s="120">
        <v>10.7</v>
      </c>
      <c r="K161" s="91"/>
      <c r="L161" s="121">
        <v>10.65</v>
      </c>
      <c r="M161" s="91"/>
    </row>
    <row r="162" spans="1:13" ht="12.75">
      <c r="A162" s="91"/>
      <c r="B162" s="91"/>
      <c r="C162" s="91"/>
      <c r="D162" s="123"/>
      <c r="E162" s="91"/>
      <c r="F162" s="91"/>
      <c r="G162" s="91"/>
      <c r="H162" s="91"/>
      <c r="I162" s="91"/>
      <c r="J162" s="91"/>
      <c r="K162" s="91"/>
      <c r="L162" s="122"/>
      <c r="M162" s="91"/>
    </row>
    <row r="163" spans="1:13" ht="12.75">
      <c r="A163" s="91"/>
      <c r="B163" s="91"/>
      <c r="C163" s="91"/>
      <c r="D163" s="123" t="s">
        <v>1150</v>
      </c>
      <c r="E163" s="120">
        <v>2.5</v>
      </c>
      <c r="F163" s="91"/>
      <c r="G163" s="120">
        <v>11.5</v>
      </c>
      <c r="H163" s="120">
        <v>6.5</v>
      </c>
      <c r="I163" s="120">
        <v>10.9</v>
      </c>
      <c r="J163" s="120">
        <v>11.8</v>
      </c>
      <c r="K163" s="120">
        <v>10.8</v>
      </c>
      <c r="L163" s="122"/>
      <c r="M163" s="120" t="s">
        <v>1151</v>
      </c>
    </row>
    <row r="164" spans="1:13" ht="12.75">
      <c r="A164" s="91"/>
      <c r="B164" s="91"/>
      <c r="C164" s="91"/>
      <c r="D164" s="123" t="s">
        <v>1152</v>
      </c>
      <c r="E164" s="120">
        <v>10</v>
      </c>
      <c r="F164" s="91"/>
      <c r="G164" s="120">
        <v>17</v>
      </c>
      <c r="H164" s="120">
        <v>7</v>
      </c>
      <c r="I164" s="120">
        <v>8.8</v>
      </c>
      <c r="J164" s="120">
        <v>9.3</v>
      </c>
      <c r="K164" s="91"/>
      <c r="L164" s="121">
        <v>9.05</v>
      </c>
      <c r="M164" s="91"/>
    </row>
    <row r="165" spans="1:13" ht="12.75">
      <c r="A165" s="91"/>
      <c r="B165" s="120" t="s">
        <v>1121</v>
      </c>
      <c r="C165" s="91"/>
      <c r="D165" s="123" t="s">
        <v>1153</v>
      </c>
      <c r="E165" s="120">
        <v>5</v>
      </c>
      <c r="F165" s="91"/>
      <c r="G165" s="120">
        <v>22</v>
      </c>
      <c r="H165" s="120">
        <v>7</v>
      </c>
      <c r="I165" s="120">
        <v>8.2</v>
      </c>
      <c r="J165" s="120">
        <v>8.4</v>
      </c>
      <c r="K165" s="91"/>
      <c r="L165" s="121">
        <v>8.3</v>
      </c>
      <c r="M165" s="91"/>
    </row>
    <row r="166" spans="1:13" ht="26.25">
      <c r="A166" s="91"/>
      <c r="B166" s="91"/>
      <c r="C166" s="91"/>
      <c r="D166" s="123" t="s">
        <v>1154</v>
      </c>
      <c r="E166" s="120">
        <v>0</v>
      </c>
      <c r="F166" s="91"/>
      <c r="G166" s="120">
        <v>25.5</v>
      </c>
      <c r="H166" s="120">
        <v>7</v>
      </c>
      <c r="I166" s="120">
        <v>8.4</v>
      </c>
      <c r="J166" s="120">
        <v>8.2</v>
      </c>
      <c r="K166" s="91"/>
      <c r="L166" s="121">
        <v>8.3</v>
      </c>
      <c r="M166" s="91"/>
    </row>
    <row r="167" spans="1:13" ht="39">
      <c r="A167" s="91"/>
      <c r="B167" s="120" t="s">
        <v>1121</v>
      </c>
      <c r="C167" s="91"/>
      <c r="D167" s="123" t="s">
        <v>1155</v>
      </c>
      <c r="E167" s="120">
        <v>2.5</v>
      </c>
      <c r="F167" s="91"/>
      <c r="G167" s="120">
        <v>20.2</v>
      </c>
      <c r="H167" s="120">
        <v>7</v>
      </c>
      <c r="I167" s="120">
        <v>8.8</v>
      </c>
      <c r="J167" s="120">
        <v>9.1</v>
      </c>
      <c r="K167" s="91"/>
      <c r="L167" s="121">
        <v>8.95</v>
      </c>
      <c r="M167" s="91"/>
    </row>
    <row r="168" spans="1:13" ht="12.75">
      <c r="A168" s="91"/>
      <c r="B168" s="120" t="s">
        <v>1121</v>
      </c>
      <c r="C168" s="91"/>
      <c r="D168" s="123" t="s">
        <v>1156</v>
      </c>
      <c r="E168" s="120">
        <v>5</v>
      </c>
      <c r="F168" s="91"/>
      <c r="G168" s="120">
        <v>18.2</v>
      </c>
      <c r="H168" s="120">
        <v>7</v>
      </c>
      <c r="I168" s="120">
        <v>8.4</v>
      </c>
      <c r="J168" s="120">
        <v>9.3</v>
      </c>
      <c r="K168" s="120">
        <v>8.8</v>
      </c>
      <c r="L168" s="122"/>
      <c r="M168" s="91"/>
    </row>
    <row r="169" spans="1:13" ht="39">
      <c r="A169" s="91"/>
      <c r="B169" s="120" t="s">
        <v>1121</v>
      </c>
      <c r="C169" s="91"/>
      <c r="D169" s="123" t="s">
        <v>1157</v>
      </c>
      <c r="E169" s="120">
        <v>20</v>
      </c>
      <c r="F169" s="91"/>
      <c r="G169" s="120">
        <v>10.1</v>
      </c>
      <c r="H169" s="120">
        <v>6.5</v>
      </c>
      <c r="I169" s="120">
        <v>10.5</v>
      </c>
      <c r="J169" s="120">
        <v>11</v>
      </c>
      <c r="K169" s="91"/>
      <c r="L169" s="121">
        <v>10.75</v>
      </c>
      <c r="M169" s="91"/>
    </row>
    <row r="170" spans="1:13" ht="12.75">
      <c r="A170" s="91"/>
      <c r="B170" s="91"/>
      <c r="C170" s="91"/>
      <c r="D170" s="123"/>
      <c r="E170" s="91"/>
      <c r="F170" s="91"/>
      <c r="G170" s="91"/>
      <c r="H170" s="91"/>
      <c r="I170" s="91"/>
      <c r="J170" s="91"/>
      <c r="K170" s="91"/>
      <c r="L170" s="122"/>
      <c r="M170" s="91"/>
    </row>
    <row r="171" spans="1:13" ht="12.75">
      <c r="A171" s="91"/>
      <c r="B171" s="91"/>
      <c r="C171" s="91"/>
      <c r="D171" s="123"/>
      <c r="E171" s="120" t="s">
        <v>1158</v>
      </c>
      <c r="F171" s="91"/>
      <c r="G171" s="120">
        <v>14</v>
      </c>
      <c r="H171" s="120">
        <v>6.75</v>
      </c>
      <c r="I171" s="120">
        <v>8.2</v>
      </c>
      <c r="J171" s="120">
        <v>8</v>
      </c>
      <c r="K171" s="91"/>
      <c r="L171" s="121">
        <v>8.1</v>
      </c>
      <c r="M171" s="91"/>
    </row>
    <row r="172" spans="1:13" ht="12.75">
      <c r="A172" s="91"/>
      <c r="B172" s="91"/>
      <c r="C172" s="91"/>
      <c r="D172" s="123"/>
      <c r="E172" s="120" t="s">
        <v>1158</v>
      </c>
      <c r="F172" s="91"/>
      <c r="G172" s="120">
        <v>21</v>
      </c>
      <c r="H172" s="120">
        <v>6.7</v>
      </c>
      <c r="I172" s="120">
        <v>7.6</v>
      </c>
      <c r="J172" s="120">
        <v>7.4</v>
      </c>
      <c r="K172" s="91"/>
      <c r="L172" s="121">
        <v>7.5</v>
      </c>
      <c r="M172" s="91"/>
    </row>
    <row r="173" spans="1:13" ht="12.75">
      <c r="A173" s="91"/>
      <c r="B173" s="91"/>
      <c r="C173" s="91"/>
      <c r="D173" s="123"/>
      <c r="E173" s="91"/>
      <c r="F173" s="91"/>
      <c r="G173" s="91"/>
      <c r="H173" s="91"/>
      <c r="I173" s="91"/>
      <c r="J173" s="91"/>
      <c r="K173" s="91"/>
      <c r="L173" s="122"/>
      <c r="M173" s="91"/>
    </row>
    <row r="174" spans="1:13" ht="39">
      <c r="A174" s="91"/>
      <c r="B174" s="91"/>
      <c r="C174" s="91"/>
      <c r="D174" s="123" t="s">
        <v>1159</v>
      </c>
      <c r="E174" s="120">
        <v>5</v>
      </c>
      <c r="F174" s="91"/>
      <c r="G174" s="120">
        <v>10</v>
      </c>
      <c r="H174" s="120">
        <v>7</v>
      </c>
      <c r="I174" s="120">
        <v>11</v>
      </c>
      <c r="J174" s="120">
        <v>11.1</v>
      </c>
      <c r="K174" s="120">
        <v>11.1</v>
      </c>
      <c r="L174" s="121">
        <v>11.1</v>
      </c>
      <c r="M174" s="91"/>
    </row>
    <row r="175" spans="1:13" ht="66">
      <c r="A175" s="91"/>
      <c r="B175" s="120" t="s">
        <v>1121</v>
      </c>
      <c r="C175" s="91"/>
      <c r="D175" s="123" t="s">
        <v>1160</v>
      </c>
      <c r="E175" s="120">
        <v>0</v>
      </c>
      <c r="F175" s="91"/>
      <c r="G175" s="120">
        <v>13.5</v>
      </c>
      <c r="H175" s="120">
        <v>6.7</v>
      </c>
      <c r="I175" s="120">
        <v>8.6</v>
      </c>
      <c r="J175" s="120">
        <v>9</v>
      </c>
      <c r="K175" s="91"/>
      <c r="L175" s="121">
        <v>8.8</v>
      </c>
      <c r="M175" s="91"/>
    </row>
    <row r="176" spans="1:13" ht="52.5">
      <c r="A176" s="91"/>
      <c r="B176" s="91"/>
      <c r="C176" s="91"/>
      <c r="D176" s="123" t="s">
        <v>1161</v>
      </c>
      <c r="E176" s="120">
        <v>5</v>
      </c>
      <c r="F176" s="91"/>
      <c r="G176" s="120">
        <v>20</v>
      </c>
      <c r="H176" s="120">
        <v>6.5</v>
      </c>
      <c r="I176" s="120">
        <v>8.2</v>
      </c>
      <c r="J176" s="120">
        <v>8.5</v>
      </c>
      <c r="K176" s="91"/>
      <c r="L176" s="121">
        <v>8.35</v>
      </c>
      <c r="M176" s="91"/>
    </row>
    <row r="177" spans="1:13" ht="52.5">
      <c r="A177" s="91"/>
      <c r="B177" s="91"/>
      <c r="C177" s="91"/>
      <c r="D177" s="123" t="s">
        <v>1162</v>
      </c>
      <c r="E177" s="120">
        <v>0</v>
      </c>
      <c r="F177" s="91"/>
      <c r="G177" s="120">
        <v>24</v>
      </c>
      <c r="H177" s="120">
        <v>7</v>
      </c>
      <c r="I177" s="120">
        <v>7.3</v>
      </c>
      <c r="J177" s="120">
        <v>7.4</v>
      </c>
      <c r="K177" s="91"/>
      <c r="L177" s="121">
        <v>7.35</v>
      </c>
      <c r="M177" s="120" t="s">
        <v>1163</v>
      </c>
    </row>
    <row r="178" spans="1:13" ht="52.5">
      <c r="A178" s="91"/>
      <c r="B178" s="91"/>
      <c r="C178" s="91"/>
      <c r="D178" s="123" t="s">
        <v>1164</v>
      </c>
      <c r="E178" s="120">
        <v>0</v>
      </c>
      <c r="F178" s="91"/>
      <c r="G178" s="120">
        <v>21</v>
      </c>
      <c r="H178" s="120">
        <v>7</v>
      </c>
      <c r="I178" s="120">
        <v>8.8</v>
      </c>
      <c r="J178" s="120">
        <v>9</v>
      </c>
      <c r="K178" s="91"/>
      <c r="L178" s="121">
        <v>8.9</v>
      </c>
      <c r="M178" s="91"/>
    </row>
    <row r="179" spans="1:13" ht="52.5">
      <c r="A179" s="91"/>
      <c r="B179" s="91"/>
      <c r="C179" s="91"/>
      <c r="D179" s="123" t="s">
        <v>1165</v>
      </c>
      <c r="E179" s="120">
        <v>0</v>
      </c>
      <c r="F179" s="91"/>
      <c r="G179" s="120">
        <v>18.5</v>
      </c>
      <c r="H179" s="120">
        <v>7</v>
      </c>
      <c r="I179" s="120">
        <v>8.7</v>
      </c>
      <c r="J179" s="120">
        <v>10</v>
      </c>
      <c r="K179" s="120">
        <v>10.3</v>
      </c>
      <c r="L179" s="122"/>
      <c r="M179" s="91"/>
    </row>
    <row r="180" spans="1:13" ht="26.25">
      <c r="A180" s="91"/>
      <c r="B180" s="120" t="s">
        <v>1121</v>
      </c>
      <c r="C180" s="91"/>
      <c r="D180" s="123" t="s">
        <v>1166</v>
      </c>
      <c r="E180" s="120">
        <v>5</v>
      </c>
      <c r="F180" s="91"/>
      <c r="G180" s="120">
        <v>11.5</v>
      </c>
      <c r="H180" s="120">
        <v>7</v>
      </c>
      <c r="I180" s="120">
        <v>10</v>
      </c>
      <c r="J180" s="120">
        <v>10.1</v>
      </c>
      <c r="K180" s="91"/>
      <c r="L180" s="121">
        <v>10.05</v>
      </c>
      <c r="M180" s="91"/>
    </row>
    <row r="181" spans="1:13" ht="12.75">
      <c r="A181" s="91"/>
      <c r="B181" s="91"/>
      <c r="C181" s="91"/>
      <c r="D181" s="123"/>
      <c r="E181" s="91"/>
      <c r="F181" s="91"/>
      <c r="G181" s="91"/>
      <c r="H181" s="91"/>
      <c r="I181" s="91"/>
      <c r="J181" s="91"/>
      <c r="K181" s="91"/>
      <c r="L181" s="122"/>
      <c r="M181" s="91"/>
    </row>
    <row r="182" spans="1:13" ht="12.75">
      <c r="A182" s="91"/>
      <c r="B182" s="91"/>
      <c r="C182" s="91"/>
      <c r="D182" s="123"/>
      <c r="E182" s="120" t="s">
        <v>1167</v>
      </c>
      <c r="F182" s="91"/>
      <c r="G182" s="120">
        <v>8</v>
      </c>
      <c r="H182" s="120">
        <v>6.5</v>
      </c>
      <c r="I182" s="120">
        <v>10.6</v>
      </c>
      <c r="J182" s="120">
        <v>10.6</v>
      </c>
      <c r="K182" s="91"/>
      <c r="L182" s="121">
        <v>10.6</v>
      </c>
      <c r="M182" s="120" t="s">
        <v>1168</v>
      </c>
    </row>
    <row r="183" spans="1:13" ht="12.75">
      <c r="A183" s="91"/>
      <c r="B183" s="91"/>
      <c r="C183" s="91"/>
      <c r="D183" s="123"/>
      <c r="E183" s="120">
        <v>10</v>
      </c>
      <c r="F183" s="91"/>
      <c r="G183" s="120">
        <v>12</v>
      </c>
      <c r="H183" s="120">
        <v>6</v>
      </c>
      <c r="I183" s="120">
        <v>9.5</v>
      </c>
      <c r="J183" s="120">
        <v>10</v>
      </c>
      <c r="K183" s="120">
        <v>9.7</v>
      </c>
      <c r="L183" s="121">
        <v>9.7</v>
      </c>
      <c r="M183" s="91"/>
    </row>
    <row r="184" spans="1:13" ht="12.75">
      <c r="A184" s="91"/>
      <c r="B184" s="120" t="s">
        <v>1121</v>
      </c>
      <c r="C184" s="91"/>
      <c r="D184" s="123" t="s">
        <v>1169</v>
      </c>
      <c r="E184" s="120">
        <v>20</v>
      </c>
      <c r="F184" s="91"/>
      <c r="G184" s="120">
        <v>18.5</v>
      </c>
      <c r="H184" s="120">
        <v>6</v>
      </c>
      <c r="I184" s="120">
        <v>8.2</v>
      </c>
      <c r="J184" s="120">
        <v>9</v>
      </c>
      <c r="K184" s="120">
        <v>8.4</v>
      </c>
      <c r="L184" s="122"/>
      <c r="M184" s="91"/>
    </row>
    <row r="185" spans="1:13" ht="12.75">
      <c r="A185" s="91"/>
      <c r="B185" s="120" t="s">
        <v>1121</v>
      </c>
      <c r="C185" s="91"/>
      <c r="D185" s="123" t="s">
        <v>1170</v>
      </c>
      <c r="E185" s="120">
        <v>60</v>
      </c>
      <c r="F185" s="91"/>
      <c r="G185" s="120">
        <v>24.5</v>
      </c>
      <c r="H185" s="120">
        <v>6.5</v>
      </c>
      <c r="I185" s="120">
        <v>7.2</v>
      </c>
      <c r="J185" s="120">
        <v>7.2</v>
      </c>
      <c r="K185" s="91"/>
      <c r="L185" s="121">
        <v>7.2</v>
      </c>
      <c r="M185" s="91"/>
    </row>
    <row r="186" spans="1:13" ht="12.75">
      <c r="A186" s="91"/>
      <c r="B186" s="91"/>
      <c r="C186" s="91"/>
      <c r="D186" s="123" t="s">
        <v>1171</v>
      </c>
      <c r="E186" s="120">
        <v>40</v>
      </c>
      <c r="F186" s="91"/>
      <c r="G186" s="120">
        <v>19</v>
      </c>
      <c r="H186" s="120">
        <v>6.5</v>
      </c>
      <c r="I186" s="120">
        <v>9.6</v>
      </c>
      <c r="J186" s="120">
        <v>10</v>
      </c>
      <c r="K186" s="120">
        <v>8.8</v>
      </c>
      <c r="L186" s="122"/>
      <c r="M186" s="91"/>
    </row>
    <row r="187" spans="1:13" ht="12.75">
      <c r="A187" s="91"/>
      <c r="B187" s="120" t="s">
        <v>1121</v>
      </c>
      <c r="C187" s="91"/>
      <c r="D187" s="123" t="s">
        <v>1172</v>
      </c>
      <c r="E187" s="120">
        <v>40</v>
      </c>
      <c r="F187" s="91"/>
      <c r="G187" s="120">
        <v>16</v>
      </c>
      <c r="H187" s="120">
        <v>6</v>
      </c>
      <c r="I187" s="120">
        <v>8.4</v>
      </c>
      <c r="J187" s="120">
        <v>8.6</v>
      </c>
      <c r="K187" s="120">
        <v>9.2</v>
      </c>
      <c r="L187" s="122"/>
      <c r="M187" s="91"/>
    </row>
    <row r="188" spans="1:13" ht="26.25">
      <c r="A188" s="91"/>
      <c r="B188" s="120" t="s">
        <v>1121</v>
      </c>
      <c r="C188" s="91"/>
      <c r="D188" s="123" t="s">
        <v>1173</v>
      </c>
      <c r="E188" s="120">
        <v>150</v>
      </c>
      <c r="F188" s="91"/>
      <c r="G188" s="120">
        <v>10</v>
      </c>
      <c r="H188" s="120">
        <v>6.2</v>
      </c>
      <c r="I188" s="120">
        <v>13.4</v>
      </c>
      <c r="J188" s="120">
        <v>10.2</v>
      </c>
      <c r="K188" s="120">
        <v>10.2</v>
      </c>
      <c r="L188" s="122"/>
      <c r="M188" s="91"/>
    </row>
    <row r="189" spans="1:13" ht="12.75">
      <c r="A189" s="91"/>
      <c r="B189" s="91"/>
      <c r="C189" s="91"/>
      <c r="D189" s="123"/>
      <c r="E189" s="91"/>
      <c r="F189" s="91"/>
      <c r="G189" s="91"/>
      <c r="H189" s="91"/>
      <c r="I189" s="91"/>
      <c r="J189" s="91"/>
      <c r="K189" s="91"/>
      <c r="L189" s="122"/>
      <c r="M189" s="91"/>
    </row>
    <row r="190" spans="1:13" ht="12.75">
      <c r="A190" s="91"/>
      <c r="B190" s="91"/>
      <c r="C190" s="91"/>
      <c r="D190" s="123"/>
      <c r="E190" s="120" t="s">
        <v>1132</v>
      </c>
      <c r="F190" s="91"/>
      <c r="G190" s="120">
        <v>13.5</v>
      </c>
      <c r="H190" s="120">
        <v>6.5</v>
      </c>
      <c r="I190" s="120">
        <v>9</v>
      </c>
      <c r="J190" s="120">
        <v>9.1</v>
      </c>
      <c r="K190" s="120">
        <v>9.1</v>
      </c>
      <c r="L190" s="121">
        <v>9.1</v>
      </c>
      <c r="M190" s="91"/>
    </row>
    <row r="191" spans="1:13" ht="12.75">
      <c r="A191" s="91"/>
      <c r="B191" s="91"/>
      <c r="C191" s="91"/>
      <c r="D191" s="123"/>
      <c r="E191" s="120" t="s">
        <v>1132</v>
      </c>
      <c r="F191" s="91"/>
      <c r="G191" s="120">
        <v>18.5</v>
      </c>
      <c r="H191" s="120">
        <v>6.6</v>
      </c>
      <c r="I191" s="120">
        <v>8</v>
      </c>
      <c r="J191" s="120">
        <v>8</v>
      </c>
      <c r="K191" s="120">
        <v>7.9</v>
      </c>
      <c r="L191" s="121">
        <v>8</v>
      </c>
      <c r="M191" s="91"/>
    </row>
    <row r="192" spans="1:13" ht="12.75">
      <c r="A192" s="91"/>
      <c r="B192" s="91"/>
      <c r="C192" s="91"/>
      <c r="D192" s="123"/>
      <c r="E192" s="91"/>
      <c r="F192" s="91"/>
      <c r="G192" s="91"/>
      <c r="H192" s="91"/>
      <c r="I192" s="91"/>
      <c r="J192" s="91"/>
      <c r="K192" s="91"/>
      <c r="L192" s="122"/>
      <c r="M192" s="91"/>
    </row>
    <row r="193" spans="1:13" ht="12.75">
      <c r="A193" s="91"/>
      <c r="B193" s="91"/>
      <c r="C193" s="91"/>
      <c r="D193" s="123" t="s">
        <v>1174</v>
      </c>
      <c r="E193" s="120">
        <v>30</v>
      </c>
      <c r="F193" s="120">
        <v>1</v>
      </c>
      <c r="G193" s="120">
        <v>13</v>
      </c>
      <c r="H193" s="120">
        <v>6.75</v>
      </c>
      <c r="I193" s="120">
        <v>11.3</v>
      </c>
      <c r="J193" s="120">
        <v>11.4</v>
      </c>
      <c r="K193" s="91"/>
      <c r="L193" s="121">
        <v>11.35</v>
      </c>
      <c r="M193" s="91"/>
    </row>
    <row r="194" spans="1:13" ht="12.75">
      <c r="A194" s="91"/>
      <c r="B194" s="91"/>
      <c r="C194" s="91"/>
      <c r="D194" s="123" t="s">
        <v>1175</v>
      </c>
      <c r="E194" s="120">
        <v>20</v>
      </c>
      <c r="F194" s="120">
        <v>1</v>
      </c>
      <c r="G194" s="120">
        <v>18</v>
      </c>
      <c r="H194" s="120">
        <v>6.7</v>
      </c>
      <c r="I194" s="120">
        <v>9.3</v>
      </c>
      <c r="J194" s="120">
        <v>9.6</v>
      </c>
      <c r="K194" s="91"/>
      <c r="L194" s="121">
        <v>9.45</v>
      </c>
      <c r="M194" s="91"/>
    </row>
    <row r="195" spans="1:13" ht="12.75">
      <c r="A195" s="91"/>
      <c r="B195" s="91"/>
      <c r="C195" s="91"/>
      <c r="D195" s="123" t="s">
        <v>1175</v>
      </c>
      <c r="E195" s="120">
        <v>20</v>
      </c>
      <c r="F195" s="120">
        <v>1</v>
      </c>
      <c r="G195" s="120">
        <v>25</v>
      </c>
      <c r="H195" s="120">
        <v>6.25</v>
      </c>
      <c r="I195" s="120">
        <v>7.1</v>
      </c>
      <c r="J195" s="120">
        <v>6.6</v>
      </c>
      <c r="K195" s="91"/>
      <c r="L195" s="121">
        <v>6.85</v>
      </c>
      <c r="M195" s="91"/>
    </row>
    <row r="196" spans="1:13" ht="12.75">
      <c r="A196" s="91"/>
      <c r="B196" s="91"/>
      <c r="C196" s="91"/>
      <c r="D196" s="123" t="s">
        <v>1175</v>
      </c>
      <c r="E196" s="120">
        <v>20</v>
      </c>
      <c r="F196" s="120">
        <v>1</v>
      </c>
      <c r="G196" s="120">
        <v>25</v>
      </c>
      <c r="H196" s="120">
        <v>6.8</v>
      </c>
      <c r="I196" s="120">
        <v>6.8</v>
      </c>
      <c r="J196" s="120">
        <v>7</v>
      </c>
      <c r="K196" s="91"/>
      <c r="L196" s="121">
        <v>6.9</v>
      </c>
      <c r="M196" s="91"/>
    </row>
    <row r="197" spans="1:13" ht="12.75">
      <c r="A197" s="91"/>
      <c r="B197" s="91"/>
      <c r="C197" s="91"/>
      <c r="D197" s="123" t="s">
        <v>1175</v>
      </c>
      <c r="E197" s="120">
        <v>20</v>
      </c>
      <c r="F197" s="91"/>
      <c r="G197" s="120">
        <v>23</v>
      </c>
      <c r="H197" s="120">
        <v>6.75</v>
      </c>
      <c r="I197" s="120">
        <v>7.8</v>
      </c>
      <c r="J197" s="120">
        <v>7.6</v>
      </c>
      <c r="K197" s="91"/>
      <c r="L197" s="121">
        <v>7.7</v>
      </c>
      <c r="M197" s="91"/>
    </row>
    <row r="198" spans="1:13" ht="12.75">
      <c r="A198" s="91"/>
      <c r="B198" s="91"/>
      <c r="C198" s="91"/>
      <c r="D198" s="123" t="s">
        <v>1175</v>
      </c>
      <c r="E198" s="120">
        <v>20</v>
      </c>
      <c r="F198" s="120">
        <v>1</v>
      </c>
      <c r="G198" s="120">
        <v>19</v>
      </c>
      <c r="H198" s="120">
        <v>6.7</v>
      </c>
      <c r="I198" s="120">
        <v>8.4</v>
      </c>
      <c r="J198" s="120">
        <v>8</v>
      </c>
      <c r="K198" s="91"/>
      <c r="L198" s="121">
        <v>8.2</v>
      </c>
      <c r="M198" s="91"/>
    </row>
    <row r="199" spans="1:13" ht="12.75">
      <c r="A199" s="91"/>
      <c r="B199" s="91"/>
      <c r="C199" s="91"/>
      <c r="D199" s="123" t="s">
        <v>1175</v>
      </c>
      <c r="E199" s="120">
        <v>30</v>
      </c>
      <c r="F199" s="91"/>
      <c r="G199" s="120">
        <v>11</v>
      </c>
      <c r="H199" s="120">
        <v>6.6</v>
      </c>
      <c r="I199" s="120">
        <v>9.2</v>
      </c>
      <c r="J199" s="120">
        <v>9.2</v>
      </c>
      <c r="K199" s="91"/>
      <c r="L199" s="121">
        <v>9.2</v>
      </c>
      <c r="M199" s="91"/>
    </row>
    <row r="200" spans="1:13" ht="12.75">
      <c r="A200" s="91"/>
      <c r="B200" s="91"/>
      <c r="C200" s="91"/>
      <c r="D200" s="123"/>
      <c r="E200" s="91"/>
      <c r="F200" s="91"/>
      <c r="G200" s="91"/>
      <c r="H200" s="91"/>
      <c r="I200" s="91"/>
      <c r="J200" s="91"/>
      <c r="K200" s="91"/>
      <c r="L200" s="122"/>
      <c r="M200" s="91"/>
    </row>
    <row r="201" spans="1:13" ht="26.25">
      <c r="A201" s="91"/>
      <c r="B201" s="91"/>
      <c r="C201" s="91"/>
      <c r="D201" s="123" t="s">
        <v>1176</v>
      </c>
      <c r="E201" s="120">
        <v>2.5</v>
      </c>
      <c r="F201" s="120">
        <v>1</v>
      </c>
      <c r="G201" s="120">
        <v>16</v>
      </c>
      <c r="H201" s="120">
        <v>7</v>
      </c>
      <c r="I201" s="120">
        <v>11.4</v>
      </c>
      <c r="J201" s="120">
        <v>11.2</v>
      </c>
      <c r="K201" s="91"/>
      <c r="L201" s="121">
        <v>11.3</v>
      </c>
      <c r="M201" s="91"/>
    </row>
    <row r="202" spans="1:13" ht="26.25">
      <c r="A202" s="91"/>
      <c r="B202" s="91"/>
      <c r="C202" s="91"/>
      <c r="D202" s="123" t="s">
        <v>1177</v>
      </c>
      <c r="E202" s="120">
        <v>3</v>
      </c>
      <c r="F202" s="120">
        <v>1</v>
      </c>
      <c r="G202" s="120">
        <v>21</v>
      </c>
      <c r="H202" s="120">
        <v>6.8</v>
      </c>
      <c r="I202" s="120">
        <v>8.8</v>
      </c>
      <c r="J202" s="120">
        <v>8.8</v>
      </c>
      <c r="K202" s="91"/>
      <c r="L202" s="121">
        <v>8.8</v>
      </c>
      <c r="M202" s="91"/>
    </row>
    <row r="203" spans="1:13" ht="26.25">
      <c r="A203" s="91"/>
      <c r="B203" s="91"/>
      <c r="C203" s="91"/>
      <c r="D203" s="123" t="s">
        <v>1178</v>
      </c>
      <c r="E203" s="91"/>
      <c r="F203" s="120">
        <v>1</v>
      </c>
      <c r="G203" s="120">
        <v>23</v>
      </c>
      <c r="H203" s="120">
        <v>7</v>
      </c>
      <c r="I203" s="120">
        <v>8.9</v>
      </c>
      <c r="J203" s="120">
        <v>9</v>
      </c>
      <c r="K203" s="91"/>
      <c r="L203" s="121">
        <v>8.95</v>
      </c>
      <c r="M203" s="91"/>
    </row>
    <row r="204" spans="1:13" ht="12.75">
      <c r="A204" s="91"/>
      <c r="B204" s="91"/>
      <c r="C204" s="91"/>
      <c r="D204" s="123" t="s">
        <v>1179</v>
      </c>
      <c r="E204" s="120">
        <v>5</v>
      </c>
      <c r="F204" s="120">
        <v>1</v>
      </c>
      <c r="G204" s="120">
        <v>24</v>
      </c>
      <c r="H204" s="120">
        <v>6.9</v>
      </c>
      <c r="I204" s="120">
        <v>8.2</v>
      </c>
      <c r="J204" s="120">
        <v>8.3</v>
      </c>
      <c r="K204" s="91"/>
      <c r="L204" s="121">
        <v>8.25</v>
      </c>
      <c r="M204" s="91"/>
    </row>
    <row r="205" spans="1:13" ht="12.75">
      <c r="A205" s="91"/>
      <c r="B205" s="91"/>
      <c r="C205" s="91"/>
      <c r="D205" s="123" t="s">
        <v>1179</v>
      </c>
      <c r="E205" s="120">
        <v>2</v>
      </c>
      <c r="F205" s="91"/>
      <c r="G205" s="120">
        <v>21</v>
      </c>
      <c r="H205" s="120">
        <v>6.9</v>
      </c>
      <c r="I205" s="120">
        <v>10</v>
      </c>
      <c r="J205" s="120">
        <v>10</v>
      </c>
      <c r="K205" s="91"/>
      <c r="L205" s="121">
        <v>10</v>
      </c>
      <c r="M205" s="91"/>
    </row>
    <row r="206" spans="1:13" ht="12.75">
      <c r="A206" s="91"/>
      <c r="B206" s="91"/>
      <c r="C206" s="91"/>
      <c r="D206" s="123" t="s">
        <v>1180</v>
      </c>
      <c r="E206" s="120">
        <v>2</v>
      </c>
      <c r="F206" s="91"/>
      <c r="G206" s="120">
        <v>15</v>
      </c>
      <c r="H206" s="120">
        <v>7</v>
      </c>
      <c r="I206" s="120">
        <v>9.2</v>
      </c>
      <c r="J206" s="120">
        <v>10</v>
      </c>
      <c r="K206" s="120">
        <v>10</v>
      </c>
      <c r="L206" s="122"/>
      <c r="M206" s="91"/>
    </row>
    <row r="207" spans="1:13" ht="12.75">
      <c r="A207" s="91"/>
      <c r="B207" s="91"/>
      <c r="C207" s="91"/>
      <c r="D207" s="123" t="s">
        <v>1181</v>
      </c>
      <c r="E207" s="120">
        <v>5</v>
      </c>
      <c r="F207" s="91"/>
      <c r="G207" s="120">
        <v>9</v>
      </c>
      <c r="H207" s="120">
        <v>6.6</v>
      </c>
      <c r="I207" s="120">
        <v>11.6</v>
      </c>
      <c r="J207" s="120">
        <v>11.8</v>
      </c>
      <c r="K207" s="91"/>
      <c r="L207" s="121">
        <v>11.7</v>
      </c>
      <c r="M207" s="91"/>
    </row>
    <row r="208" spans="1:13" ht="12.75">
      <c r="A208" s="91"/>
      <c r="B208" s="91"/>
      <c r="C208" s="91"/>
      <c r="D208" s="123"/>
      <c r="E208" s="91"/>
      <c r="F208" s="91"/>
      <c r="G208" s="91"/>
      <c r="H208" s="91"/>
      <c r="I208" s="91"/>
      <c r="J208" s="91"/>
      <c r="K208" s="91"/>
      <c r="L208" s="122"/>
      <c r="M208" s="91"/>
    </row>
    <row r="209" spans="1:13" ht="12.75">
      <c r="A209" s="91"/>
      <c r="B209" s="91"/>
      <c r="C209" s="91"/>
      <c r="D209" s="123"/>
      <c r="E209" s="91"/>
      <c r="F209" s="91"/>
      <c r="G209" s="91"/>
      <c r="H209" s="91"/>
      <c r="I209" s="91"/>
      <c r="J209" s="91"/>
      <c r="K209" s="91"/>
      <c r="L209" s="122"/>
      <c r="M209" s="91"/>
    </row>
    <row r="210" spans="1:13" ht="12.75">
      <c r="A210" s="91"/>
      <c r="B210" s="91"/>
      <c r="C210" s="91"/>
      <c r="D210" s="123"/>
      <c r="E210" s="120">
        <v>15</v>
      </c>
      <c r="F210" s="91"/>
      <c r="G210" s="120">
        <v>19</v>
      </c>
      <c r="H210" s="120">
        <v>6.5</v>
      </c>
      <c r="I210" s="120">
        <v>7.8</v>
      </c>
      <c r="J210" s="120">
        <v>7.6</v>
      </c>
      <c r="K210" s="91"/>
      <c r="L210" s="121">
        <v>7.7</v>
      </c>
      <c r="M210" s="91"/>
    </row>
    <row r="211" spans="1:13" ht="12.75">
      <c r="A211" s="91"/>
      <c r="B211" s="91"/>
      <c r="C211" s="91"/>
      <c r="D211" s="123"/>
      <c r="E211" s="120">
        <v>25</v>
      </c>
      <c r="F211" s="91"/>
      <c r="G211" s="120">
        <v>22.5</v>
      </c>
      <c r="H211" s="120">
        <v>6.5</v>
      </c>
      <c r="I211" s="120">
        <v>5.4</v>
      </c>
      <c r="J211" s="120">
        <v>5.6</v>
      </c>
      <c r="K211" s="91"/>
      <c r="L211" s="121">
        <v>5.5</v>
      </c>
      <c r="M211" s="91"/>
    </row>
    <row r="212" spans="1:13" ht="12.75">
      <c r="A212" s="91"/>
      <c r="B212" s="91"/>
      <c r="C212" s="91"/>
      <c r="D212" s="123"/>
      <c r="E212" s="120">
        <v>20</v>
      </c>
      <c r="F212" s="91"/>
      <c r="G212" s="120">
        <v>26</v>
      </c>
      <c r="H212" s="120">
        <v>6.5</v>
      </c>
      <c r="I212" s="120">
        <v>5.6</v>
      </c>
      <c r="J212" s="120">
        <v>5.3</v>
      </c>
      <c r="K212" s="91"/>
      <c r="L212" s="121">
        <v>5.45</v>
      </c>
      <c r="M212" s="91"/>
    </row>
    <row r="213" spans="1:13" ht="12.75">
      <c r="A213" s="91"/>
      <c r="B213" s="91"/>
      <c r="C213" s="91"/>
      <c r="D213" s="123" t="s">
        <v>1182</v>
      </c>
      <c r="E213" s="120">
        <v>15</v>
      </c>
      <c r="F213" s="91"/>
      <c r="G213" s="120">
        <v>20</v>
      </c>
      <c r="H213" s="120">
        <v>6.75</v>
      </c>
      <c r="I213" s="120">
        <v>8</v>
      </c>
      <c r="J213" s="120">
        <v>8.2</v>
      </c>
      <c r="K213" s="91"/>
      <c r="L213" s="121">
        <v>8.1</v>
      </c>
      <c r="M213" s="91"/>
    </row>
    <row r="214" spans="1:13" ht="12.75">
      <c r="A214" s="91"/>
      <c r="B214" s="91"/>
      <c r="C214" s="91"/>
      <c r="D214" s="123"/>
      <c r="E214" s="120">
        <v>15</v>
      </c>
      <c r="F214" s="91"/>
      <c r="G214" s="120">
        <v>17</v>
      </c>
      <c r="H214" s="120">
        <v>6</v>
      </c>
      <c r="I214" s="120">
        <v>7.8</v>
      </c>
      <c r="J214" s="120">
        <v>7.6</v>
      </c>
      <c r="K214" s="91"/>
      <c r="L214" s="121">
        <v>7.7</v>
      </c>
      <c r="M214" s="91"/>
    </row>
    <row r="215" spans="1:13" ht="12.75">
      <c r="A215" s="91"/>
      <c r="B215" s="91"/>
      <c r="C215" s="91"/>
      <c r="D215" s="123"/>
      <c r="E215" s="91"/>
      <c r="F215" s="91"/>
      <c r="G215" s="91"/>
      <c r="H215" s="91"/>
      <c r="I215" s="91"/>
      <c r="J215" s="91"/>
      <c r="K215" s="91"/>
      <c r="L215" s="122"/>
      <c r="M215" s="91"/>
    </row>
    <row r="216" spans="1:13" ht="12.75">
      <c r="A216" s="91"/>
      <c r="B216" s="91"/>
      <c r="C216" s="91"/>
      <c r="D216" s="123"/>
      <c r="E216" s="91"/>
      <c r="F216" s="91"/>
      <c r="G216" s="91"/>
      <c r="H216" s="91"/>
      <c r="I216" s="91"/>
      <c r="J216" s="91"/>
      <c r="K216" s="91"/>
      <c r="L216" s="122"/>
      <c r="M216" s="91"/>
    </row>
    <row r="217" spans="1:13" ht="39">
      <c r="A217" s="91"/>
      <c r="B217" s="91"/>
      <c r="C217" s="91"/>
      <c r="D217" s="123" t="s">
        <v>1183</v>
      </c>
      <c r="E217" s="120">
        <v>17.5</v>
      </c>
      <c r="F217" s="91"/>
      <c r="G217" s="120">
        <v>10.5</v>
      </c>
      <c r="H217" s="120">
        <v>7</v>
      </c>
      <c r="I217" s="120">
        <v>9.4</v>
      </c>
      <c r="J217" s="120">
        <v>9.4</v>
      </c>
      <c r="K217" s="91"/>
      <c r="L217" s="121">
        <v>9.4</v>
      </c>
      <c r="M217" s="91"/>
    </row>
    <row r="218" spans="1:13" ht="12.75">
      <c r="A218" s="91"/>
      <c r="B218" s="120" t="s">
        <v>1121</v>
      </c>
      <c r="C218" s="91"/>
      <c r="D218" s="123" t="s">
        <v>1184</v>
      </c>
      <c r="E218" s="120" t="s">
        <v>1185</v>
      </c>
      <c r="F218" s="91"/>
      <c r="G218" s="120">
        <v>17</v>
      </c>
      <c r="H218" s="120">
        <v>6.8</v>
      </c>
      <c r="I218" s="120">
        <v>7.2</v>
      </c>
      <c r="J218" s="120">
        <v>6.4</v>
      </c>
      <c r="K218" s="120">
        <v>7</v>
      </c>
      <c r="L218" s="122"/>
      <c r="M218" s="91"/>
    </row>
    <row r="219" spans="1:13" ht="12.75">
      <c r="A219" s="91"/>
      <c r="B219" s="120" t="s">
        <v>1121</v>
      </c>
      <c r="C219" s="91"/>
      <c r="D219" s="123" t="s">
        <v>1186</v>
      </c>
      <c r="E219" s="120" t="s">
        <v>1187</v>
      </c>
      <c r="F219" s="91"/>
      <c r="G219" s="120">
        <v>23.7</v>
      </c>
      <c r="H219" s="120" t="s">
        <v>1188</v>
      </c>
      <c r="I219" s="120">
        <v>5.8</v>
      </c>
      <c r="J219" s="120">
        <v>6</v>
      </c>
      <c r="K219" s="91"/>
      <c r="L219" s="121">
        <v>5.9</v>
      </c>
      <c r="M219" s="120" t="s">
        <v>1189</v>
      </c>
    </row>
    <row r="220" spans="1:13" ht="12.75">
      <c r="A220" s="91"/>
      <c r="B220" s="91"/>
      <c r="C220" s="91"/>
      <c r="D220" s="123"/>
      <c r="E220" s="120">
        <v>5</v>
      </c>
      <c r="F220" s="91"/>
      <c r="G220" s="120">
        <v>26.5</v>
      </c>
      <c r="H220" s="120">
        <v>7</v>
      </c>
      <c r="I220" s="120">
        <v>7.2</v>
      </c>
      <c r="J220" s="120">
        <v>7.3</v>
      </c>
      <c r="K220" s="91"/>
      <c r="L220" s="121">
        <v>7.25</v>
      </c>
      <c r="M220" s="91"/>
    </row>
    <row r="221" spans="1:13" ht="12.75">
      <c r="A221" s="91"/>
      <c r="B221" s="91"/>
      <c r="C221" s="91"/>
      <c r="D221" s="123"/>
      <c r="E221" s="120">
        <v>5</v>
      </c>
      <c r="F221" s="91"/>
      <c r="G221" s="120">
        <v>19</v>
      </c>
      <c r="H221" s="120">
        <v>7</v>
      </c>
      <c r="I221" s="120">
        <v>8.3</v>
      </c>
      <c r="J221" s="120">
        <v>8.4</v>
      </c>
      <c r="K221" s="91"/>
      <c r="L221" s="121">
        <v>8.35</v>
      </c>
      <c r="M221" s="91"/>
    </row>
    <row r="222" spans="1:13" ht="12.75">
      <c r="A222" s="91"/>
      <c r="B222" s="91"/>
      <c r="C222" s="91"/>
      <c r="D222" s="123"/>
      <c r="E222" s="120">
        <v>15</v>
      </c>
      <c r="F222" s="91"/>
      <c r="G222" s="120">
        <v>18</v>
      </c>
      <c r="H222" s="120">
        <v>7</v>
      </c>
      <c r="I222" s="120">
        <v>7.8</v>
      </c>
      <c r="J222" s="120">
        <v>7.7</v>
      </c>
      <c r="K222" s="91"/>
      <c r="L222" s="121">
        <v>7.75</v>
      </c>
      <c r="M222" s="91"/>
    </row>
    <row r="223" spans="1:13" ht="12.75">
      <c r="A223" s="91"/>
      <c r="B223" s="91"/>
      <c r="C223" s="91"/>
      <c r="D223" s="123"/>
      <c r="E223" s="120">
        <v>10</v>
      </c>
      <c r="F223" s="91"/>
      <c r="G223" s="120">
        <v>9</v>
      </c>
      <c r="H223" s="120">
        <v>7</v>
      </c>
      <c r="I223" s="120">
        <v>8.5</v>
      </c>
      <c r="J223" s="120">
        <v>8.5</v>
      </c>
      <c r="K223" s="91"/>
      <c r="L223" s="121">
        <v>8.5</v>
      </c>
      <c r="M223" s="91"/>
    </row>
    <row r="224" spans="1:13" ht="12.75">
      <c r="A224" s="91"/>
      <c r="B224" s="91"/>
      <c r="C224" s="91"/>
      <c r="D224" s="123"/>
      <c r="E224" s="91"/>
      <c r="F224" s="91"/>
      <c r="G224" s="91"/>
      <c r="H224" s="91"/>
      <c r="I224" s="91"/>
      <c r="J224" s="91"/>
      <c r="K224" s="91"/>
      <c r="L224" s="122"/>
      <c r="M224" s="91"/>
    </row>
    <row r="225" spans="1:13" ht="12.75">
      <c r="A225" s="91"/>
      <c r="B225" s="91"/>
      <c r="C225" s="91"/>
      <c r="D225" s="123"/>
      <c r="E225" s="91"/>
      <c r="F225" s="91"/>
      <c r="G225" s="91"/>
      <c r="H225" s="91"/>
      <c r="I225" s="91"/>
      <c r="J225" s="91"/>
      <c r="K225" s="91"/>
      <c r="L225" s="122"/>
      <c r="M225" s="91"/>
    </row>
    <row r="226" spans="1:13" ht="12.75">
      <c r="A226" s="91"/>
      <c r="B226" s="91"/>
      <c r="C226" s="91"/>
      <c r="D226" s="123" t="s">
        <v>1190</v>
      </c>
      <c r="E226" s="120">
        <v>2.5</v>
      </c>
      <c r="F226" s="91"/>
      <c r="G226" s="120">
        <v>22</v>
      </c>
      <c r="H226" s="120">
        <v>6.25</v>
      </c>
      <c r="I226" s="120">
        <v>7.8</v>
      </c>
      <c r="J226" s="120">
        <v>7.5</v>
      </c>
      <c r="K226" s="91"/>
      <c r="L226" s="121">
        <v>7.65</v>
      </c>
      <c r="M226" s="91"/>
    </row>
    <row r="227" spans="1:13" ht="52.5">
      <c r="A227" s="91"/>
      <c r="B227" s="91"/>
      <c r="C227" s="91"/>
      <c r="D227" s="123" t="s">
        <v>1191</v>
      </c>
      <c r="E227" s="120">
        <v>2.5</v>
      </c>
      <c r="F227" s="91"/>
      <c r="G227" s="120">
        <v>23</v>
      </c>
      <c r="H227" s="120">
        <v>6</v>
      </c>
      <c r="I227" s="120">
        <v>4.6</v>
      </c>
      <c r="J227" s="120">
        <v>5</v>
      </c>
      <c r="K227" s="91"/>
      <c r="L227" s="121">
        <v>4.8</v>
      </c>
      <c r="M227" s="91"/>
    </row>
    <row r="228" spans="1:13" ht="12.75">
      <c r="A228" s="91"/>
      <c r="B228" s="91"/>
      <c r="C228" s="91"/>
      <c r="D228" s="123"/>
      <c r="E228" s="120" t="s">
        <v>1192</v>
      </c>
      <c r="F228" s="91"/>
      <c r="G228" s="120">
        <v>24</v>
      </c>
      <c r="H228" s="120">
        <v>6</v>
      </c>
      <c r="I228" s="120">
        <v>2.5</v>
      </c>
      <c r="J228" s="120">
        <v>2.8</v>
      </c>
      <c r="K228" s="91"/>
      <c r="L228" s="121">
        <v>2.65</v>
      </c>
      <c r="M228" s="120" t="s">
        <v>1193</v>
      </c>
    </row>
    <row r="229" spans="1:13" ht="12.75">
      <c r="A229" s="91"/>
      <c r="B229" s="120" t="s">
        <v>1121</v>
      </c>
      <c r="C229" s="91"/>
      <c r="D229" s="123" t="s">
        <v>1194</v>
      </c>
      <c r="E229" s="120">
        <v>5</v>
      </c>
      <c r="F229" s="91"/>
      <c r="G229" s="120">
        <v>19</v>
      </c>
      <c r="H229" s="120">
        <v>6.5</v>
      </c>
      <c r="I229" s="120">
        <v>9</v>
      </c>
      <c r="J229" s="120">
        <v>8.7</v>
      </c>
      <c r="K229" s="91"/>
      <c r="L229" s="121">
        <v>8.85</v>
      </c>
      <c r="M229" s="91"/>
    </row>
    <row r="230" spans="1:13" ht="12.75">
      <c r="A230" s="91"/>
      <c r="B230" s="91"/>
      <c r="C230" s="91"/>
      <c r="D230" s="123"/>
      <c r="E230" s="91"/>
      <c r="F230" s="91"/>
      <c r="G230" s="91"/>
      <c r="H230" s="91"/>
      <c r="I230" s="91"/>
      <c r="J230" s="91"/>
      <c r="K230" s="91"/>
      <c r="L230" s="122"/>
      <c r="M230" s="91"/>
    </row>
    <row r="231" spans="1:13" ht="12.75">
      <c r="A231" s="91"/>
      <c r="B231" s="91"/>
      <c r="C231" s="91"/>
      <c r="D231" s="123" t="s">
        <v>1195</v>
      </c>
      <c r="E231" s="120">
        <v>1</v>
      </c>
      <c r="F231" s="91"/>
      <c r="G231" s="120">
        <v>7.5</v>
      </c>
      <c r="H231" s="120">
        <v>6</v>
      </c>
      <c r="I231" s="120">
        <v>8.7</v>
      </c>
      <c r="J231" s="120">
        <v>8.8</v>
      </c>
      <c r="K231" s="91"/>
      <c r="L231" s="121">
        <v>8.75</v>
      </c>
      <c r="M231" s="91"/>
    </row>
    <row r="232" spans="1:13" ht="12.75">
      <c r="A232" s="91"/>
      <c r="B232" s="91"/>
      <c r="C232" s="91"/>
      <c r="D232" s="123"/>
      <c r="E232" s="91"/>
      <c r="F232" s="91"/>
      <c r="G232" s="91"/>
      <c r="H232" s="91"/>
      <c r="I232" s="91"/>
      <c r="J232" s="91"/>
      <c r="K232" s="91"/>
      <c r="L232" s="122"/>
      <c r="M232" s="91"/>
    </row>
    <row r="233" spans="1:13" ht="12.75">
      <c r="A233" s="91"/>
      <c r="B233" s="91"/>
      <c r="C233" s="91"/>
      <c r="D233" s="123" t="s">
        <v>1196</v>
      </c>
      <c r="E233" s="120">
        <v>0</v>
      </c>
      <c r="F233" s="91"/>
      <c r="G233" s="120">
        <v>15</v>
      </c>
      <c r="H233" s="120">
        <v>7</v>
      </c>
      <c r="I233" s="120">
        <v>11.1</v>
      </c>
      <c r="J233" s="120">
        <v>11</v>
      </c>
      <c r="K233" s="91"/>
      <c r="L233" s="121">
        <v>11.05</v>
      </c>
      <c r="M233" s="91"/>
    </row>
    <row r="234" spans="1:13" ht="12.75">
      <c r="A234" s="91"/>
      <c r="B234" s="91"/>
      <c r="C234" s="91"/>
      <c r="D234" s="123"/>
      <c r="E234" s="120">
        <v>0</v>
      </c>
      <c r="F234" s="91"/>
      <c r="G234" s="120">
        <v>15</v>
      </c>
      <c r="H234" s="120">
        <v>7</v>
      </c>
      <c r="I234" s="120">
        <v>11.2</v>
      </c>
      <c r="J234" s="120">
        <v>11</v>
      </c>
      <c r="K234" s="91"/>
      <c r="L234" s="121">
        <v>11.1</v>
      </c>
      <c r="M234" s="91"/>
    </row>
    <row r="235" spans="1:13" ht="12.75">
      <c r="A235" s="91"/>
      <c r="B235" s="91"/>
      <c r="C235" s="91"/>
      <c r="D235" s="123"/>
      <c r="E235" s="120">
        <v>0</v>
      </c>
      <c r="F235" s="91"/>
      <c r="G235" s="120">
        <v>22</v>
      </c>
      <c r="H235" s="120">
        <v>7</v>
      </c>
      <c r="I235" s="120">
        <v>8</v>
      </c>
      <c r="J235" s="120">
        <v>8.2</v>
      </c>
      <c r="K235" s="91"/>
      <c r="L235" s="121">
        <v>8.1</v>
      </c>
      <c r="M235" s="91"/>
    </row>
    <row r="236" spans="1:13" ht="12.75">
      <c r="A236" s="91"/>
      <c r="B236" s="91"/>
      <c r="C236" s="91"/>
      <c r="D236" s="123" t="s">
        <v>1197</v>
      </c>
      <c r="E236" s="120" t="s">
        <v>1198</v>
      </c>
      <c r="F236" s="91"/>
      <c r="G236" s="120">
        <v>25</v>
      </c>
      <c r="H236" s="120">
        <v>6.5</v>
      </c>
      <c r="I236" s="120">
        <v>7.4</v>
      </c>
      <c r="J236" s="120">
        <v>7.4</v>
      </c>
      <c r="K236" s="91"/>
      <c r="L236" s="121">
        <v>7.4</v>
      </c>
      <c r="M236" s="91"/>
    </row>
    <row r="237" spans="1:13" ht="12.75">
      <c r="A237" s="91"/>
      <c r="B237" s="91"/>
      <c r="C237" s="91"/>
      <c r="D237" s="123"/>
      <c r="E237" s="120">
        <v>0</v>
      </c>
      <c r="F237" s="91"/>
      <c r="G237" s="120">
        <v>20</v>
      </c>
      <c r="H237" s="120">
        <v>6.5</v>
      </c>
      <c r="I237" s="120">
        <v>8.4</v>
      </c>
      <c r="J237" s="120">
        <v>8.5</v>
      </c>
      <c r="K237" s="91"/>
      <c r="L237" s="121">
        <v>8.45</v>
      </c>
      <c r="M237" s="91"/>
    </row>
    <row r="238" spans="1:13" ht="12.75">
      <c r="A238" s="91"/>
      <c r="B238" s="91"/>
      <c r="C238" s="91"/>
      <c r="D238" s="123" t="s">
        <v>1199</v>
      </c>
      <c r="E238" s="120">
        <v>0</v>
      </c>
      <c r="F238" s="91"/>
      <c r="G238" s="120">
        <v>17</v>
      </c>
      <c r="H238" s="120" t="s">
        <v>1200</v>
      </c>
      <c r="I238" s="120">
        <v>9</v>
      </c>
      <c r="J238" s="120">
        <v>9</v>
      </c>
      <c r="K238" s="91"/>
      <c r="L238" s="121">
        <v>9</v>
      </c>
      <c r="M238" s="91"/>
    </row>
    <row r="239" spans="1:13" ht="39">
      <c r="A239" s="91"/>
      <c r="B239" s="91"/>
      <c r="C239" s="91"/>
      <c r="D239" s="123" t="s">
        <v>1201</v>
      </c>
      <c r="E239" s="120">
        <v>10</v>
      </c>
      <c r="F239" s="91"/>
      <c r="G239" s="120">
        <v>10</v>
      </c>
      <c r="H239" s="120">
        <v>6.5</v>
      </c>
      <c r="I239" s="120" t="s">
        <v>1202</v>
      </c>
      <c r="J239" s="120">
        <v>11.8</v>
      </c>
      <c r="K239" s="91"/>
      <c r="L239" s="122"/>
      <c r="M239" s="91"/>
    </row>
    <row r="240" spans="1:13" ht="12.75">
      <c r="A240" s="91"/>
      <c r="B240" s="91"/>
      <c r="C240" s="91"/>
      <c r="D240" s="123"/>
      <c r="E240" s="91"/>
      <c r="F240" s="91"/>
      <c r="G240" s="91"/>
      <c r="H240" s="91"/>
      <c r="I240" s="91"/>
      <c r="J240" s="91"/>
      <c r="K240" s="91"/>
      <c r="L240" s="122"/>
      <c r="M240" s="91"/>
    </row>
    <row r="241" spans="1:13" ht="12.75">
      <c r="A241" s="91"/>
      <c r="B241" s="91"/>
      <c r="C241" s="91"/>
      <c r="D241" s="123" t="s">
        <v>1203</v>
      </c>
      <c r="E241" s="120">
        <v>0</v>
      </c>
      <c r="F241" s="91"/>
      <c r="G241" s="120">
        <v>12</v>
      </c>
      <c r="H241" s="120">
        <v>7.5</v>
      </c>
      <c r="I241" s="120">
        <v>11</v>
      </c>
      <c r="J241" s="120">
        <v>10.8</v>
      </c>
      <c r="K241" s="91"/>
      <c r="L241" s="121">
        <v>10.9</v>
      </c>
      <c r="M241" s="91"/>
    </row>
    <row r="242" spans="1:13" ht="12.75">
      <c r="A242" s="91"/>
      <c r="B242" s="91"/>
      <c r="C242" s="91"/>
      <c r="D242" s="123" t="s">
        <v>1204</v>
      </c>
      <c r="E242" s="120">
        <v>0</v>
      </c>
      <c r="F242" s="91"/>
      <c r="G242" s="120">
        <v>15</v>
      </c>
      <c r="H242" s="120">
        <v>6.5</v>
      </c>
      <c r="I242" s="120">
        <v>11.4</v>
      </c>
      <c r="J242" s="120">
        <v>11</v>
      </c>
      <c r="K242" s="91"/>
      <c r="L242" s="121">
        <v>11.2</v>
      </c>
      <c r="M242" s="91"/>
    </row>
    <row r="243" spans="1:13" ht="26.25">
      <c r="A243" s="91"/>
      <c r="B243" s="91"/>
      <c r="C243" s="91"/>
      <c r="D243" s="123" t="s">
        <v>1205</v>
      </c>
      <c r="E243" s="120">
        <v>5</v>
      </c>
      <c r="F243" s="91"/>
      <c r="G243" s="120">
        <v>24</v>
      </c>
      <c r="H243" s="120">
        <v>7</v>
      </c>
      <c r="I243" s="120">
        <v>10</v>
      </c>
      <c r="J243" s="120">
        <v>8.6</v>
      </c>
      <c r="K243" s="120">
        <v>8.8</v>
      </c>
      <c r="L243" s="122">
        <v>9.1</v>
      </c>
      <c r="M243" s="120" t="s">
        <v>1206</v>
      </c>
    </row>
    <row r="244" spans="1:13" ht="52.5">
      <c r="A244" s="91"/>
      <c r="B244" s="91"/>
      <c r="C244" s="91"/>
      <c r="D244" s="123" t="s">
        <v>1207</v>
      </c>
      <c r="E244" s="120">
        <v>0</v>
      </c>
      <c r="F244" s="91"/>
      <c r="G244" s="120">
        <v>27</v>
      </c>
      <c r="H244" s="120">
        <v>6.5</v>
      </c>
      <c r="I244" s="120">
        <v>7.2</v>
      </c>
      <c r="J244" s="120">
        <v>7</v>
      </c>
      <c r="K244" s="91"/>
      <c r="L244" s="121">
        <v>7.1</v>
      </c>
      <c r="M244" s="91"/>
    </row>
    <row r="245" spans="1:13" ht="12.75">
      <c r="A245" s="91"/>
      <c r="B245" s="91"/>
      <c r="C245" s="91"/>
      <c r="D245" s="123" t="s">
        <v>1208</v>
      </c>
      <c r="E245" s="120">
        <v>0</v>
      </c>
      <c r="F245" s="91"/>
      <c r="G245" s="120">
        <v>22</v>
      </c>
      <c r="H245" s="120">
        <v>6.5</v>
      </c>
      <c r="I245" s="120">
        <v>8.8</v>
      </c>
      <c r="J245" s="120">
        <v>8.6</v>
      </c>
      <c r="K245" s="91"/>
      <c r="L245" s="121">
        <v>8.7</v>
      </c>
      <c r="M245" s="91"/>
    </row>
    <row r="246" spans="1:13" ht="12.75">
      <c r="A246" s="91"/>
      <c r="B246" s="91"/>
      <c r="C246" s="91"/>
      <c r="D246" s="123" t="s">
        <v>1209</v>
      </c>
      <c r="E246" s="120">
        <v>0</v>
      </c>
      <c r="F246" s="91"/>
      <c r="G246" s="120">
        <v>17</v>
      </c>
      <c r="H246" s="120">
        <v>6.5</v>
      </c>
      <c r="I246" s="120">
        <v>9</v>
      </c>
      <c r="J246" s="120">
        <v>8.8</v>
      </c>
      <c r="K246" s="91"/>
      <c r="L246" s="121">
        <v>8.9</v>
      </c>
      <c r="M246" s="91"/>
    </row>
    <row r="247" spans="1:13" ht="12.75">
      <c r="A247" s="91"/>
      <c r="B247" s="91"/>
      <c r="C247" s="91"/>
      <c r="D247" s="123" t="s">
        <v>1210</v>
      </c>
      <c r="E247" s="120">
        <v>5</v>
      </c>
      <c r="F247" s="91"/>
      <c r="G247" s="120">
        <v>10</v>
      </c>
      <c r="H247" s="120">
        <v>6.5</v>
      </c>
      <c r="I247" s="120">
        <v>12</v>
      </c>
      <c r="J247" s="120">
        <v>12</v>
      </c>
      <c r="K247" s="91"/>
      <c r="L247" s="121">
        <v>12</v>
      </c>
      <c r="M247" s="91"/>
    </row>
    <row r="248" spans="1:13" ht="12.75">
      <c r="A248" s="91"/>
      <c r="B248" s="91"/>
      <c r="C248" s="91"/>
      <c r="D248" s="123"/>
      <c r="E248" s="91"/>
      <c r="F248" s="91"/>
      <c r="G248" s="91"/>
      <c r="H248" s="91"/>
      <c r="I248" s="91"/>
      <c r="J248" s="91"/>
      <c r="K248" s="91"/>
      <c r="L248" s="122"/>
      <c r="M248" s="91" t="s">
        <v>1211</v>
      </c>
    </row>
    <row r="249" spans="1:13" ht="12.75">
      <c r="A249" s="91"/>
      <c r="B249" s="91"/>
      <c r="C249" s="91"/>
      <c r="D249" s="123" t="s">
        <v>1212</v>
      </c>
      <c r="E249" s="120">
        <v>5</v>
      </c>
      <c r="F249" s="91"/>
      <c r="G249" s="120">
        <v>14</v>
      </c>
      <c r="H249" s="120">
        <v>6.7</v>
      </c>
      <c r="I249" s="120">
        <v>11.2</v>
      </c>
      <c r="J249" s="120">
        <v>10.2</v>
      </c>
      <c r="K249" s="120">
        <v>10.6</v>
      </c>
      <c r="L249" s="122">
        <v>10.7</v>
      </c>
      <c r="M249" s="91"/>
    </row>
    <row r="250" spans="1:13" ht="39">
      <c r="A250" s="91"/>
      <c r="B250" s="91"/>
      <c r="C250" s="120" t="s">
        <v>1121</v>
      </c>
      <c r="D250" s="123" t="s">
        <v>1213</v>
      </c>
      <c r="E250" s="120">
        <v>5</v>
      </c>
      <c r="F250" s="91"/>
      <c r="G250" s="120">
        <v>18.5</v>
      </c>
      <c r="H250" s="120">
        <v>6.7</v>
      </c>
      <c r="I250" s="120">
        <v>7</v>
      </c>
      <c r="J250" s="120">
        <v>8.2</v>
      </c>
      <c r="K250" s="120">
        <v>8.2</v>
      </c>
      <c r="L250" s="122">
        <v>7.8</v>
      </c>
      <c r="M250" s="91"/>
    </row>
    <row r="251" spans="1:13" ht="12.75">
      <c r="A251" s="91"/>
      <c r="B251" s="91"/>
      <c r="C251" s="91"/>
      <c r="D251" s="123" t="s">
        <v>1214</v>
      </c>
      <c r="E251" s="120">
        <v>5</v>
      </c>
      <c r="F251" s="91"/>
      <c r="G251" s="120">
        <v>23</v>
      </c>
      <c r="H251" s="120">
        <v>7</v>
      </c>
      <c r="I251" s="120">
        <v>7</v>
      </c>
      <c r="J251" s="120">
        <v>7.4</v>
      </c>
      <c r="K251" s="91"/>
      <c r="L251" s="121">
        <v>7.2</v>
      </c>
      <c r="M251" s="91"/>
    </row>
    <row r="252" spans="1:13" ht="12.75">
      <c r="A252" s="91"/>
      <c r="B252" s="91"/>
      <c r="C252" s="91"/>
      <c r="D252" s="123" t="s">
        <v>1215</v>
      </c>
      <c r="E252" s="120">
        <v>0</v>
      </c>
      <c r="F252" s="91"/>
      <c r="G252" s="120">
        <v>26</v>
      </c>
      <c r="H252" s="120">
        <v>6.7</v>
      </c>
      <c r="I252" s="120">
        <v>7.8</v>
      </c>
      <c r="J252" s="120">
        <v>7</v>
      </c>
      <c r="K252" s="120">
        <v>6.8</v>
      </c>
      <c r="L252" s="122">
        <v>7.2</v>
      </c>
      <c r="M252" s="91"/>
    </row>
    <row r="253" spans="1:13" ht="12.75">
      <c r="A253" s="91"/>
      <c r="B253" s="91"/>
      <c r="C253" s="91"/>
      <c r="D253" s="123" t="s">
        <v>1215</v>
      </c>
      <c r="E253" s="120">
        <v>5</v>
      </c>
      <c r="F253" s="91"/>
      <c r="G253" s="120">
        <v>19.5</v>
      </c>
      <c r="H253" s="120">
        <v>6.8</v>
      </c>
      <c r="I253" s="120">
        <v>8.8</v>
      </c>
      <c r="J253" s="120">
        <v>8.4</v>
      </c>
      <c r="K253" s="91"/>
      <c r="L253" s="121">
        <v>8.6</v>
      </c>
      <c r="M253" s="91"/>
    </row>
    <row r="254" spans="1:13" ht="12.75">
      <c r="A254" s="91"/>
      <c r="B254" s="91"/>
      <c r="C254" s="91"/>
      <c r="D254" s="123" t="s">
        <v>1215</v>
      </c>
      <c r="E254" s="120">
        <v>10</v>
      </c>
      <c r="F254" s="91"/>
      <c r="G254" s="120">
        <v>16</v>
      </c>
      <c r="H254" s="120">
        <v>6.8</v>
      </c>
      <c r="I254" s="120">
        <v>8.2</v>
      </c>
      <c r="J254" s="120">
        <v>8.6</v>
      </c>
      <c r="K254" s="91"/>
      <c r="L254" s="121">
        <v>8.4</v>
      </c>
      <c r="M254" s="91"/>
    </row>
    <row r="255" spans="1:13" ht="26.25">
      <c r="A255" s="91"/>
      <c r="B255" s="91"/>
      <c r="C255" s="91"/>
      <c r="D255" s="123" t="s">
        <v>1216</v>
      </c>
      <c r="E255" s="120">
        <v>5</v>
      </c>
      <c r="F255" s="91"/>
      <c r="G255" s="120">
        <v>9.8</v>
      </c>
      <c r="H255" s="120">
        <v>6.3</v>
      </c>
      <c r="I255" s="120">
        <v>10.2</v>
      </c>
      <c r="J255" s="120">
        <v>8.7</v>
      </c>
      <c r="K255" s="120">
        <v>10.4</v>
      </c>
      <c r="L255" s="122">
        <v>9.76</v>
      </c>
      <c r="M255" s="91"/>
    </row>
    <row r="256" spans="1:13" ht="12.75">
      <c r="A256" s="91"/>
      <c r="B256" s="91"/>
      <c r="C256" s="91"/>
      <c r="D256" s="123"/>
      <c r="E256" s="91"/>
      <c r="F256" s="91"/>
      <c r="G256" s="91"/>
      <c r="H256" s="91"/>
      <c r="I256" s="91"/>
      <c r="J256" s="91"/>
      <c r="K256" s="91"/>
      <c r="L256" s="122"/>
      <c r="M256" s="91" t="s">
        <v>1217</v>
      </c>
    </row>
    <row r="257" spans="1:13" ht="26.25">
      <c r="A257" s="91"/>
      <c r="B257" s="91"/>
      <c r="C257" s="120" t="s">
        <v>1121</v>
      </c>
      <c r="D257" s="123" t="s">
        <v>1218</v>
      </c>
      <c r="E257" s="120" t="s">
        <v>1132</v>
      </c>
      <c r="F257" s="91"/>
      <c r="G257" s="120">
        <v>23</v>
      </c>
      <c r="H257" s="120">
        <v>6.5</v>
      </c>
      <c r="I257" s="120">
        <v>6.4</v>
      </c>
      <c r="J257" s="120">
        <v>7.2</v>
      </c>
      <c r="K257" s="120">
        <v>7.8</v>
      </c>
      <c r="L257" s="122">
        <v>7.13</v>
      </c>
      <c r="M257" s="91"/>
    </row>
    <row r="258" spans="1:13" ht="12.75">
      <c r="A258" s="91"/>
      <c r="B258" s="91"/>
      <c r="C258" s="91"/>
      <c r="D258" s="123"/>
      <c r="E258" s="120" t="s">
        <v>1132</v>
      </c>
      <c r="F258" s="91"/>
      <c r="G258" s="120">
        <v>26</v>
      </c>
      <c r="H258" s="120">
        <v>6.5</v>
      </c>
      <c r="I258" s="120">
        <v>6.6</v>
      </c>
      <c r="J258" s="120">
        <v>6.6</v>
      </c>
      <c r="K258" s="120">
        <v>6.8</v>
      </c>
      <c r="L258" s="121">
        <v>6.67</v>
      </c>
      <c r="M258" s="91"/>
    </row>
    <row r="259" spans="1:13" ht="12.75">
      <c r="A259" s="91"/>
      <c r="B259" s="91"/>
      <c r="C259" s="91"/>
      <c r="D259" s="123"/>
      <c r="E259" s="120" t="s">
        <v>1132</v>
      </c>
      <c r="F259" s="91"/>
      <c r="G259" s="120">
        <v>20</v>
      </c>
      <c r="H259" s="120">
        <v>6.5</v>
      </c>
      <c r="I259" s="120">
        <v>7</v>
      </c>
      <c r="J259" s="120">
        <v>7.2</v>
      </c>
      <c r="K259" s="120">
        <v>7.2</v>
      </c>
      <c r="L259" s="121">
        <v>7.13</v>
      </c>
      <c r="M259" s="91"/>
    </row>
    <row r="260" spans="1:13" ht="12.75">
      <c r="A260" s="91"/>
      <c r="B260" s="91"/>
      <c r="C260" s="91"/>
      <c r="D260" s="123"/>
      <c r="E260" s="91"/>
      <c r="F260" s="91"/>
      <c r="G260" s="91"/>
      <c r="H260" s="91"/>
      <c r="I260" s="91"/>
      <c r="J260" s="91"/>
      <c r="K260" s="91"/>
      <c r="L260" s="122"/>
      <c r="M260" s="91" t="s">
        <v>1219</v>
      </c>
    </row>
    <row r="261" spans="1:13" ht="12.75">
      <c r="A261" s="91"/>
      <c r="B261" s="91"/>
      <c r="C261" s="91"/>
      <c r="D261" s="123"/>
      <c r="E261" s="120">
        <v>5</v>
      </c>
      <c r="F261" s="91"/>
      <c r="G261" s="120">
        <v>14</v>
      </c>
      <c r="H261" s="120">
        <v>6.6</v>
      </c>
      <c r="I261" s="120">
        <v>10.2</v>
      </c>
      <c r="J261" s="120">
        <v>10.6</v>
      </c>
      <c r="K261" s="120">
        <v>10.6</v>
      </c>
      <c r="L261" s="121">
        <v>10.47</v>
      </c>
      <c r="M261" s="91"/>
    </row>
    <row r="262" spans="1:13" ht="12.75">
      <c r="A262" s="91"/>
      <c r="B262" s="91"/>
      <c r="C262" s="91"/>
      <c r="D262" s="123" t="s">
        <v>1220</v>
      </c>
      <c r="E262" s="120">
        <v>5</v>
      </c>
      <c r="F262" s="91"/>
      <c r="G262" s="120">
        <v>20</v>
      </c>
      <c r="H262" s="120">
        <v>6.6</v>
      </c>
      <c r="I262" s="120">
        <v>7.8</v>
      </c>
      <c r="J262" s="120">
        <v>7.8</v>
      </c>
      <c r="K262" s="120">
        <v>7.8</v>
      </c>
      <c r="L262" s="121">
        <v>7.8</v>
      </c>
      <c r="M262" s="91"/>
    </row>
    <row r="263" spans="1:13" ht="26.25">
      <c r="A263" s="91"/>
      <c r="B263" s="91"/>
      <c r="C263" s="91"/>
      <c r="D263" s="123" t="s">
        <v>1221</v>
      </c>
      <c r="E263" s="120">
        <v>5</v>
      </c>
      <c r="F263" s="91"/>
      <c r="G263" s="120">
        <v>23.5</v>
      </c>
      <c r="H263" s="120">
        <v>6.5</v>
      </c>
      <c r="I263" s="120">
        <v>7.2</v>
      </c>
      <c r="J263" s="120">
        <v>6.8</v>
      </c>
      <c r="K263" s="120">
        <v>6.8</v>
      </c>
      <c r="L263" s="121">
        <v>6.93</v>
      </c>
      <c r="M263" s="91"/>
    </row>
    <row r="264" spans="1:13" ht="39">
      <c r="A264" s="91"/>
      <c r="B264" s="91"/>
      <c r="C264" s="91"/>
      <c r="D264" s="123" t="s">
        <v>1222</v>
      </c>
      <c r="E264" s="120">
        <v>5</v>
      </c>
      <c r="F264" s="91"/>
      <c r="G264" s="120">
        <v>26</v>
      </c>
      <c r="H264" s="120">
        <v>6.6</v>
      </c>
      <c r="I264" s="120">
        <v>7.4</v>
      </c>
      <c r="J264" s="120">
        <v>7</v>
      </c>
      <c r="K264" s="120">
        <v>7.4</v>
      </c>
      <c r="L264" s="121">
        <v>7.27</v>
      </c>
      <c r="M264" s="91"/>
    </row>
    <row r="265" spans="1:13" ht="39">
      <c r="A265" s="91"/>
      <c r="B265" s="91"/>
      <c r="C265" s="91"/>
      <c r="D265" s="123" t="s">
        <v>1223</v>
      </c>
      <c r="E265" s="120">
        <v>5</v>
      </c>
      <c r="F265" s="91"/>
      <c r="G265" s="120">
        <v>21</v>
      </c>
      <c r="H265" s="120">
        <v>6.6</v>
      </c>
      <c r="I265" s="120">
        <v>7.2</v>
      </c>
      <c r="J265" s="120">
        <v>7.4</v>
      </c>
      <c r="K265" s="120">
        <v>7.4</v>
      </c>
      <c r="L265" s="121">
        <v>7.33</v>
      </c>
      <c r="M265" s="91"/>
    </row>
    <row r="266" spans="1:13" ht="26.25">
      <c r="A266" s="91"/>
      <c r="B266" s="91"/>
      <c r="C266" s="91"/>
      <c r="D266" s="123" t="s">
        <v>1224</v>
      </c>
      <c r="E266" s="120">
        <v>5</v>
      </c>
      <c r="F266" s="91"/>
      <c r="G266" s="120">
        <v>19</v>
      </c>
      <c r="H266" s="120">
        <v>6.9</v>
      </c>
      <c r="I266" s="120">
        <v>8.4</v>
      </c>
      <c r="J266" s="120">
        <v>8.4</v>
      </c>
      <c r="K266" s="120">
        <v>8.2</v>
      </c>
      <c r="L266" s="121">
        <v>8.33</v>
      </c>
      <c r="M266" s="91"/>
    </row>
    <row r="267" spans="1:13" ht="39">
      <c r="A267" s="91"/>
      <c r="B267" s="91"/>
      <c r="C267" s="91"/>
      <c r="D267" s="123" t="s">
        <v>1225</v>
      </c>
      <c r="E267" s="120">
        <v>5</v>
      </c>
      <c r="F267" s="91"/>
      <c r="G267" s="120">
        <v>9</v>
      </c>
      <c r="H267" s="120">
        <v>6.5</v>
      </c>
      <c r="I267" s="120">
        <v>9.6</v>
      </c>
      <c r="J267" s="120">
        <v>9.6</v>
      </c>
      <c r="K267" s="120">
        <v>9.6</v>
      </c>
      <c r="L267" s="121">
        <v>9.6</v>
      </c>
      <c r="M267" s="91"/>
    </row>
    <row r="268" spans="1:13" ht="12.75">
      <c r="A268" s="91"/>
      <c r="B268" s="91"/>
      <c r="C268" s="91"/>
      <c r="D268" s="123"/>
      <c r="E268" s="91"/>
      <c r="F268" s="91"/>
      <c r="G268" s="91"/>
      <c r="H268" s="91"/>
      <c r="I268" s="91"/>
      <c r="J268" s="91"/>
      <c r="K268" s="91"/>
      <c r="L268" s="122"/>
      <c r="M268" s="91" t="s">
        <v>1226</v>
      </c>
    </row>
    <row r="269" spans="1:13" ht="12.75">
      <c r="A269" s="91"/>
      <c r="B269" s="91"/>
      <c r="C269" s="91"/>
      <c r="D269" s="123"/>
      <c r="E269" s="120">
        <v>5</v>
      </c>
      <c r="F269" s="91"/>
      <c r="G269" s="120">
        <v>15</v>
      </c>
      <c r="H269" s="120">
        <v>6.7</v>
      </c>
      <c r="I269" s="120">
        <v>10</v>
      </c>
      <c r="J269" s="120">
        <v>10</v>
      </c>
      <c r="K269" s="91"/>
      <c r="L269" s="121">
        <v>10</v>
      </c>
      <c r="M269" s="91"/>
    </row>
    <row r="270" spans="1:13" ht="26.25">
      <c r="A270" s="91"/>
      <c r="B270" s="91"/>
      <c r="C270" s="91"/>
      <c r="D270" s="123" t="s">
        <v>1227</v>
      </c>
      <c r="E270" s="120">
        <v>5</v>
      </c>
      <c r="F270" s="91"/>
      <c r="G270" s="120">
        <v>15.5</v>
      </c>
      <c r="H270" s="120">
        <v>6.8</v>
      </c>
      <c r="I270" s="120">
        <v>8</v>
      </c>
      <c r="J270" s="120">
        <v>8</v>
      </c>
      <c r="K270" s="120">
        <v>8</v>
      </c>
      <c r="L270" s="121">
        <v>8</v>
      </c>
      <c r="M270" s="91"/>
    </row>
    <row r="271" spans="1:13" ht="39">
      <c r="A271" s="91"/>
      <c r="B271" s="91"/>
      <c r="C271" s="91"/>
      <c r="D271" s="123" t="s">
        <v>1228</v>
      </c>
      <c r="E271" s="120">
        <v>5</v>
      </c>
      <c r="F271" s="91"/>
      <c r="G271" s="120">
        <v>21</v>
      </c>
      <c r="H271" s="120">
        <v>6.4</v>
      </c>
      <c r="I271" s="120">
        <v>7</v>
      </c>
      <c r="J271" s="120">
        <v>7.2</v>
      </c>
      <c r="K271" s="120">
        <v>7.2</v>
      </c>
      <c r="L271" s="121">
        <v>7.13</v>
      </c>
      <c r="M271" s="91"/>
    </row>
    <row r="272" spans="1:13" ht="26.25">
      <c r="A272" s="91"/>
      <c r="B272" s="91"/>
      <c r="C272" s="91"/>
      <c r="D272" s="123" t="s">
        <v>1229</v>
      </c>
      <c r="E272" s="120">
        <v>5</v>
      </c>
      <c r="F272" s="91"/>
      <c r="G272" s="120">
        <v>24.5</v>
      </c>
      <c r="H272" s="120">
        <v>6.6</v>
      </c>
      <c r="I272" s="120">
        <v>6.4</v>
      </c>
      <c r="J272" s="120">
        <v>6.4</v>
      </c>
      <c r="K272" s="120">
        <v>6.4</v>
      </c>
      <c r="L272" s="121">
        <v>6.4</v>
      </c>
      <c r="M272" s="91"/>
    </row>
    <row r="273" spans="1:13" ht="39">
      <c r="A273" s="91"/>
      <c r="B273" s="91"/>
      <c r="C273" s="91"/>
      <c r="D273" s="123" t="s">
        <v>1230</v>
      </c>
      <c r="E273" s="120">
        <v>5</v>
      </c>
      <c r="F273" s="91"/>
      <c r="G273" s="120">
        <v>21</v>
      </c>
      <c r="H273" s="120">
        <v>6.6</v>
      </c>
      <c r="I273" s="120">
        <v>7.4</v>
      </c>
      <c r="J273" s="120">
        <v>7.4</v>
      </c>
      <c r="K273" s="120">
        <v>7.6</v>
      </c>
      <c r="L273" s="121">
        <v>7.47</v>
      </c>
      <c r="M273" s="91"/>
    </row>
    <row r="274" spans="1:13" ht="39">
      <c r="A274" s="91"/>
      <c r="B274" s="91"/>
      <c r="C274" s="91"/>
      <c r="D274" s="123" t="s">
        <v>1231</v>
      </c>
      <c r="E274" s="120">
        <v>5</v>
      </c>
      <c r="F274" s="91"/>
      <c r="G274" s="120">
        <v>19</v>
      </c>
      <c r="H274" s="120">
        <v>6.9</v>
      </c>
      <c r="I274" s="120">
        <v>8.2</v>
      </c>
      <c r="J274" s="120">
        <v>8.4</v>
      </c>
      <c r="K274" s="120">
        <v>8.2</v>
      </c>
      <c r="L274" s="121">
        <v>8.27</v>
      </c>
      <c r="M274" s="91"/>
    </row>
    <row r="275" spans="1:13" ht="26.25">
      <c r="A275" s="91"/>
      <c r="B275" s="91"/>
      <c r="C275" s="91"/>
      <c r="D275" s="123" t="s">
        <v>1232</v>
      </c>
      <c r="E275" s="120">
        <v>10</v>
      </c>
      <c r="F275" s="91"/>
      <c r="G275" s="120">
        <v>9</v>
      </c>
      <c r="H275" s="120">
        <v>6.5</v>
      </c>
      <c r="I275" s="120">
        <v>10</v>
      </c>
      <c r="J275" s="120">
        <v>10.2</v>
      </c>
      <c r="K275" s="120">
        <v>10</v>
      </c>
      <c r="L275" s="121">
        <v>10.07</v>
      </c>
      <c r="M275" s="91"/>
    </row>
    <row r="276" spans="1:13" ht="12.75">
      <c r="A276" s="91"/>
      <c r="B276" s="91"/>
      <c r="C276" s="91"/>
      <c r="D276" s="120"/>
      <c r="E276" s="91"/>
      <c r="F276" s="91"/>
      <c r="G276" s="91"/>
      <c r="H276" s="91"/>
      <c r="I276" s="91"/>
      <c r="J276" s="91"/>
      <c r="K276" s="91"/>
      <c r="L276" s="122"/>
      <c r="M276" s="91" t="s">
        <v>1233</v>
      </c>
    </row>
  </sheetData>
  <sheetProtection/>
  <printOptions/>
  <pageMargins left="0.2" right="0.5" top="0.25" bottom="0.25" header="0.25" footer="0.25"/>
  <pageSetup horizontalDpi="200" verticalDpi="200" orientation="portrait" r:id="rId1"/>
</worksheet>
</file>

<file path=xl/worksheets/sheet9.xml><?xml version="1.0" encoding="utf-8"?>
<worksheet xmlns="http://schemas.openxmlformats.org/spreadsheetml/2006/main" xmlns:r="http://schemas.openxmlformats.org/officeDocument/2006/relationships">
  <dimension ref="A1:O200"/>
  <sheetViews>
    <sheetView tabSelected="1" zoomScalePageLayoutView="0" workbookViewId="0" topLeftCell="A1">
      <selection activeCell="A1" sqref="A1"/>
    </sheetView>
  </sheetViews>
  <sheetFormatPr defaultColWidth="11.421875" defaultRowHeight="12.75"/>
  <cols>
    <col min="1" max="1" width="22.140625" style="127" customWidth="1"/>
    <col min="2" max="2" width="11.421875" style="128" customWidth="1"/>
    <col min="3" max="3" width="11.00390625" style="127" customWidth="1"/>
    <col min="4" max="4" width="35.7109375" style="127" customWidth="1"/>
    <col min="5" max="5" width="9.7109375" style="127" customWidth="1"/>
    <col min="6" max="6" width="11.7109375" style="127" customWidth="1"/>
    <col min="7" max="7" width="8.140625" style="127" customWidth="1"/>
    <col min="8" max="8" width="10.7109375" style="127" customWidth="1"/>
    <col min="9" max="10" width="12.140625" style="127" customWidth="1"/>
    <col min="11" max="11" width="10.7109375" style="127" customWidth="1"/>
    <col min="12" max="12" width="12.28125" style="127" customWidth="1"/>
    <col min="13" max="13" width="11.421875" style="128" customWidth="1"/>
    <col min="14" max="14" width="49.28125" style="127" customWidth="1"/>
    <col min="15" max="16384" width="11.421875" style="128" customWidth="1"/>
  </cols>
  <sheetData>
    <row r="1" spans="1:14" ht="12.75">
      <c r="A1" s="127" t="s">
        <v>954</v>
      </c>
      <c r="B1" s="127" t="s">
        <v>1</v>
      </c>
      <c r="C1" s="127" t="s">
        <v>2</v>
      </c>
      <c r="D1" s="127" t="s">
        <v>4</v>
      </c>
      <c r="E1" s="127" t="s">
        <v>5</v>
      </c>
      <c r="F1" s="127" t="s">
        <v>6</v>
      </c>
      <c r="G1" s="127" t="s">
        <v>1234</v>
      </c>
      <c r="H1" s="127" t="s">
        <v>1235</v>
      </c>
      <c r="I1" s="127" t="s">
        <v>1236</v>
      </c>
      <c r="J1" s="127" t="s">
        <v>1237</v>
      </c>
      <c r="K1" s="127" t="s">
        <v>1238</v>
      </c>
      <c r="L1" s="127" t="s">
        <v>1239</v>
      </c>
      <c r="M1" s="127" t="s">
        <v>1240</v>
      </c>
      <c r="N1" s="127" t="s">
        <v>1241</v>
      </c>
    </row>
    <row r="2" spans="2:13" ht="12.75">
      <c r="B2" s="127"/>
      <c r="G2" s="127" t="s">
        <v>1242</v>
      </c>
      <c r="J2" s="127" t="s">
        <v>1243</v>
      </c>
      <c r="K2" s="127" t="s">
        <v>1244</v>
      </c>
      <c r="M2" s="127"/>
    </row>
    <row r="3" spans="2:13" ht="12.75">
      <c r="B3" s="127"/>
      <c r="M3" s="127"/>
    </row>
    <row r="4" spans="1:13" ht="12.75">
      <c r="A4" s="127" t="s">
        <v>1245</v>
      </c>
      <c r="B4" s="127"/>
      <c r="M4" s="127"/>
    </row>
    <row r="5" spans="2:13" ht="12.75">
      <c r="B5" s="127"/>
      <c r="M5" s="127"/>
    </row>
    <row r="6" spans="2:13" ht="12.75">
      <c r="B6" s="127"/>
      <c r="M6" s="127"/>
    </row>
    <row r="7" spans="1:13" ht="12.75">
      <c r="A7" s="127" t="s">
        <v>1052</v>
      </c>
      <c r="B7" s="127" t="s">
        <v>1246</v>
      </c>
      <c r="M7" s="127"/>
    </row>
    <row r="8" spans="2:13" ht="12.75">
      <c r="B8" s="127"/>
      <c r="M8" s="127"/>
    </row>
    <row r="9" spans="1:13" ht="12.75">
      <c r="A9" s="127" t="s">
        <v>1063</v>
      </c>
      <c r="B9" s="127" t="s">
        <v>1246</v>
      </c>
      <c r="M9" s="127"/>
    </row>
    <row r="10" spans="2:13" ht="12.75">
      <c r="B10" s="127"/>
      <c r="M10" s="127"/>
    </row>
    <row r="11" spans="1:13" ht="12.75">
      <c r="A11" s="127" t="s">
        <v>1073</v>
      </c>
      <c r="B11" s="127" t="s">
        <v>1247</v>
      </c>
      <c r="C11" s="129">
        <v>39222</v>
      </c>
      <c r="D11" s="127" t="s">
        <v>42</v>
      </c>
      <c r="E11" s="127" t="s">
        <v>161</v>
      </c>
      <c r="F11" s="127" t="s">
        <v>1060</v>
      </c>
      <c r="G11" s="127">
        <v>5</v>
      </c>
      <c r="H11" s="127">
        <v>8</v>
      </c>
      <c r="I11" s="127">
        <v>0</v>
      </c>
      <c r="J11" s="127">
        <v>160</v>
      </c>
      <c r="K11" s="127">
        <v>0</v>
      </c>
      <c r="L11" s="127">
        <v>160</v>
      </c>
      <c r="M11" s="127" t="s">
        <v>1248</v>
      </c>
    </row>
    <row r="12" spans="2:14" ht="12.75">
      <c r="B12" s="127"/>
      <c r="C12" s="129">
        <v>39222</v>
      </c>
      <c r="D12" s="127" t="s">
        <v>42</v>
      </c>
      <c r="E12" s="127" t="s">
        <v>161</v>
      </c>
      <c r="F12" s="127" t="s">
        <v>1060</v>
      </c>
      <c r="G12" s="127">
        <v>5</v>
      </c>
      <c r="H12" s="127">
        <v>9</v>
      </c>
      <c r="I12" s="127">
        <v>0</v>
      </c>
      <c r="J12" s="127">
        <v>180</v>
      </c>
      <c r="K12" s="127">
        <v>0</v>
      </c>
      <c r="L12" s="127">
        <v>180</v>
      </c>
      <c r="M12" s="127" t="s">
        <v>1248</v>
      </c>
      <c r="N12" s="127" t="s">
        <v>1249</v>
      </c>
    </row>
    <row r="13" spans="2:14" ht="12.75">
      <c r="B13" s="127"/>
      <c r="C13" s="129">
        <v>39250</v>
      </c>
      <c r="D13" s="127" t="s">
        <v>1250</v>
      </c>
      <c r="E13" s="127" t="s">
        <v>1251</v>
      </c>
      <c r="F13" s="127" t="s">
        <v>1060</v>
      </c>
      <c r="G13" s="127">
        <v>5</v>
      </c>
      <c r="H13" s="127">
        <v>6</v>
      </c>
      <c r="I13" s="127">
        <v>0</v>
      </c>
      <c r="J13" s="127">
        <v>120</v>
      </c>
      <c r="K13" s="127">
        <v>0</v>
      </c>
      <c r="L13" s="127">
        <v>120</v>
      </c>
      <c r="M13" s="127" t="s">
        <v>1248</v>
      </c>
      <c r="N13" s="127" t="s">
        <v>1252</v>
      </c>
    </row>
    <row r="14" spans="2:14" ht="12.75">
      <c r="B14" s="127"/>
      <c r="C14" s="129">
        <v>39292</v>
      </c>
      <c r="D14" s="127" t="s">
        <v>42</v>
      </c>
      <c r="E14" s="127" t="s">
        <v>1251</v>
      </c>
      <c r="F14" s="127" t="s">
        <v>1060</v>
      </c>
      <c r="G14" s="127">
        <v>5</v>
      </c>
      <c r="H14" s="127">
        <v>11</v>
      </c>
      <c r="I14" s="127">
        <v>4</v>
      </c>
      <c r="J14" s="127">
        <v>220</v>
      </c>
      <c r="K14" s="127">
        <v>80</v>
      </c>
      <c r="L14" s="127">
        <v>300</v>
      </c>
      <c r="M14" s="127" t="s">
        <v>1248</v>
      </c>
      <c r="N14" s="127" t="s">
        <v>1253</v>
      </c>
    </row>
    <row r="15" spans="2:14" ht="12.75">
      <c r="B15" s="127"/>
      <c r="C15" s="129">
        <v>39320</v>
      </c>
      <c r="D15" s="127" t="s">
        <v>119</v>
      </c>
      <c r="E15" s="127" t="s">
        <v>161</v>
      </c>
      <c r="F15" s="127" t="s">
        <v>1060</v>
      </c>
      <c r="G15" s="127">
        <v>5</v>
      </c>
      <c r="H15" s="127">
        <v>22</v>
      </c>
      <c r="I15" s="127">
        <v>1</v>
      </c>
      <c r="J15" s="127">
        <v>440</v>
      </c>
      <c r="K15" s="127">
        <v>20</v>
      </c>
      <c r="L15" s="127">
        <v>460</v>
      </c>
      <c r="M15" s="127" t="s">
        <v>1248</v>
      </c>
      <c r="N15" s="127" t="s">
        <v>1254</v>
      </c>
    </row>
    <row r="16" spans="2:13" ht="12.75">
      <c r="B16" s="127"/>
      <c r="C16" s="129">
        <v>39349</v>
      </c>
      <c r="D16" s="127" t="s">
        <v>119</v>
      </c>
      <c r="F16" s="127" t="s">
        <v>1060</v>
      </c>
      <c r="G16" s="127">
        <v>5</v>
      </c>
      <c r="H16" s="127">
        <v>10</v>
      </c>
      <c r="I16" s="127">
        <v>0</v>
      </c>
      <c r="J16" s="127">
        <v>200</v>
      </c>
      <c r="K16" s="127">
        <v>0</v>
      </c>
      <c r="L16" s="127">
        <v>200</v>
      </c>
      <c r="M16" s="127" t="s">
        <v>1248</v>
      </c>
    </row>
    <row r="17" spans="2:14" ht="12.75">
      <c r="B17" s="127"/>
      <c r="C17" s="129">
        <v>39349</v>
      </c>
      <c r="D17" s="127" t="s">
        <v>119</v>
      </c>
      <c r="F17" s="127" t="s">
        <v>1060</v>
      </c>
      <c r="G17" s="127">
        <v>5</v>
      </c>
      <c r="H17" s="127">
        <v>13</v>
      </c>
      <c r="I17" s="127">
        <v>0</v>
      </c>
      <c r="J17" s="127">
        <v>260</v>
      </c>
      <c r="K17" s="127">
        <v>0</v>
      </c>
      <c r="L17" s="127">
        <v>260</v>
      </c>
      <c r="M17" s="127" t="s">
        <v>1248</v>
      </c>
      <c r="N17" s="127" t="s">
        <v>1255</v>
      </c>
    </row>
    <row r="18" spans="2:14" ht="12.75">
      <c r="B18" s="127"/>
      <c r="C18" s="129">
        <v>39376</v>
      </c>
      <c r="D18" s="127" t="s">
        <v>119</v>
      </c>
      <c r="F18" s="127" t="s">
        <v>1060</v>
      </c>
      <c r="G18" s="127">
        <v>5</v>
      </c>
      <c r="H18" s="127">
        <v>20</v>
      </c>
      <c r="I18" s="127">
        <v>0</v>
      </c>
      <c r="J18" s="127">
        <v>400</v>
      </c>
      <c r="K18" s="127">
        <v>0</v>
      </c>
      <c r="L18" s="127">
        <v>400</v>
      </c>
      <c r="M18" s="127" t="s">
        <v>1248</v>
      </c>
      <c r="N18" s="127" t="s">
        <v>1256</v>
      </c>
    </row>
    <row r="19" spans="2:13" ht="12.75">
      <c r="B19" s="127"/>
      <c r="M19" s="127"/>
    </row>
    <row r="20" spans="1:13" ht="12.75">
      <c r="A20" s="127" t="s">
        <v>659</v>
      </c>
      <c r="B20" s="127" t="s">
        <v>1257</v>
      </c>
      <c r="C20" s="129">
        <v>39222</v>
      </c>
      <c r="D20" s="127" t="s">
        <v>42</v>
      </c>
      <c r="E20" s="127" t="s">
        <v>161</v>
      </c>
      <c r="F20" s="127" t="s">
        <v>1060</v>
      </c>
      <c r="G20" s="127">
        <v>5</v>
      </c>
      <c r="H20" s="127">
        <v>12</v>
      </c>
      <c r="I20" s="127">
        <v>0</v>
      </c>
      <c r="J20" s="127">
        <v>240</v>
      </c>
      <c r="K20" s="127">
        <v>0</v>
      </c>
      <c r="L20" s="127">
        <v>240</v>
      </c>
      <c r="M20" s="127" t="s">
        <v>1248</v>
      </c>
    </row>
    <row r="21" spans="1:13" ht="12.75">
      <c r="A21" s="127" t="s">
        <v>1258</v>
      </c>
      <c r="B21" s="127"/>
      <c r="C21" s="129">
        <v>39250</v>
      </c>
      <c r="D21" s="127" t="s">
        <v>119</v>
      </c>
      <c r="F21" s="127" t="s">
        <v>1060</v>
      </c>
      <c r="G21" s="127">
        <v>5</v>
      </c>
      <c r="H21" s="127">
        <v>19</v>
      </c>
      <c r="I21" s="127">
        <v>3</v>
      </c>
      <c r="J21" s="127">
        <v>380</v>
      </c>
      <c r="K21" s="127">
        <v>60</v>
      </c>
      <c r="L21" s="127">
        <v>440</v>
      </c>
      <c r="M21" s="127" t="s">
        <v>1248</v>
      </c>
    </row>
    <row r="22" spans="2:14" ht="12.75">
      <c r="B22" s="127"/>
      <c r="C22" s="130">
        <v>39264</v>
      </c>
      <c r="F22" s="127" t="s">
        <v>1060</v>
      </c>
      <c r="M22" s="127"/>
      <c r="N22" s="127" t="s">
        <v>1259</v>
      </c>
    </row>
    <row r="23" spans="2:13" ht="12.75">
      <c r="B23" s="127"/>
      <c r="C23" s="129">
        <v>39320</v>
      </c>
      <c r="D23" s="127" t="s">
        <v>42</v>
      </c>
      <c r="F23" s="127" t="s">
        <v>1060</v>
      </c>
      <c r="G23" s="127">
        <v>5</v>
      </c>
      <c r="H23" s="127">
        <v>11</v>
      </c>
      <c r="I23" s="127">
        <v>1</v>
      </c>
      <c r="J23" s="127">
        <v>220</v>
      </c>
      <c r="K23" s="127">
        <v>20</v>
      </c>
      <c r="L23" s="127">
        <v>240</v>
      </c>
      <c r="M23" s="127" t="s">
        <v>1248</v>
      </c>
    </row>
    <row r="24" spans="2:13" ht="12.75">
      <c r="B24" s="127"/>
      <c r="C24" s="129">
        <v>39348</v>
      </c>
      <c r="D24" s="127" t="s">
        <v>119</v>
      </c>
      <c r="F24" s="127" t="s">
        <v>1060</v>
      </c>
      <c r="G24" s="127">
        <v>5</v>
      </c>
      <c r="H24" s="127">
        <v>25</v>
      </c>
      <c r="I24" s="127">
        <v>1</v>
      </c>
      <c r="J24" s="127">
        <v>500</v>
      </c>
      <c r="K24" s="127">
        <v>20</v>
      </c>
      <c r="L24" s="127">
        <v>520</v>
      </c>
      <c r="M24" s="127" t="s">
        <v>1248</v>
      </c>
    </row>
    <row r="25" spans="2:13" ht="12.75">
      <c r="B25" s="127"/>
      <c r="C25" s="129">
        <v>39376</v>
      </c>
      <c r="D25" s="127" t="s">
        <v>119</v>
      </c>
      <c r="E25" s="127" t="s">
        <v>1251</v>
      </c>
      <c r="F25" s="127" t="s">
        <v>1060</v>
      </c>
      <c r="G25" s="127">
        <v>5</v>
      </c>
      <c r="H25" s="127">
        <v>35</v>
      </c>
      <c r="I25" s="127">
        <v>1</v>
      </c>
      <c r="J25" s="127">
        <v>700</v>
      </c>
      <c r="K25" s="127">
        <v>20</v>
      </c>
      <c r="L25" s="127">
        <v>720</v>
      </c>
      <c r="M25" s="127" t="s">
        <v>1248</v>
      </c>
    </row>
    <row r="26" spans="2:13" ht="12.75">
      <c r="B26" s="127"/>
      <c r="M26" s="127"/>
    </row>
    <row r="27" spans="1:13" ht="12.75">
      <c r="A27" s="127" t="s">
        <v>1077</v>
      </c>
      <c r="B27" s="127" t="s">
        <v>1246</v>
      </c>
      <c r="M27" s="127"/>
    </row>
    <row r="28" spans="2:13" ht="12.75">
      <c r="B28" s="127"/>
      <c r="M28" s="127"/>
    </row>
    <row r="29" spans="1:13" ht="12.75">
      <c r="A29" s="127" t="s">
        <v>1082</v>
      </c>
      <c r="B29" s="129" t="s">
        <v>1260</v>
      </c>
      <c r="C29" s="129">
        <v>39222</v>
      </c>
      <c r="D29" s="127" t="s">
        <v>63</v>
      </c>
      <c r="E29" s="127" t="s">
        <v>161</v>
      </c>
      <c r="F29" s="127" t="s">
        <v>1060</v>
      </c>
      <c r="G29" s="127">
        <v>5</v>
      </c>
      <c r="H29" s="127">
        <v>11</v>
      </c>
      <c r="I29" s="127">
        <v>0</v>
      </c>
      <c r="J29" s="127">
        <v>220</v>
      </c>
      <c r="K29" s="127">
        <v>0</v>
      </c>
      <c r="L29" s="127">
        <v>220</v>
      </c>
      <c r="M29" s="127" t="s">
        <v>1248</v>
      </c>
    </row>
    <row r="30" spans="2:13" ht="12.75">
      <c r="B30" s="127"/>
      <c r="C30" s="129">
        <v>39250</v>
      </c>
      <c r="D30" s="127" t="s">
        <v>119</v>
      </c>
      <c r="F30" s="127" t="s">
        <v>1060</v>
      </c>
      <c r="G30" s="127">
        <v>5</v>
      </c>
      <c r="H30" s="127">
        <v>27</v>
      </c>
      <c r="I30" s="127">
        <v>0</v>
      </c>
      <c r="J30" s="127">
        <v>540</v>
      </c>
      <c r="K30" s="127">
        <v>0</v>
      </c>
      <c r="L30" s="127">
        <v>540</v>
      </c>
      <c r="M30" s="127" t="s">
        <v>1248</v>
      </c>
    </row>
    <row r="31" spans="2:13" ht="12.75">
      <c r="B31" s="127"/>
      <c r="C31" s="129">
        <v>39250</v>
      </c>
      <c r="D31" s="127" t="s">
        <v>119</v>
      </c>
      <c r="F31" s="127" t="s">
        <v>1060</v>
      </c>
      <c r="G31" s="127">
        <v>5</v>
      </c>
      <c r="H31" s="127">
        <v>23</v>
      </c>
      <c r="I31" s="127">
        <v>0</v>
      </c>
      <c r="J31" s="127">
        <v>460</v>
      </c>
      <c r="K31" s="127">
        <v>0</v>
      </c>
      <c r="L31" s="127">
        <v>460</v>
      </c>
      <c r="M31" s="127" t="s">
        <v>1248</v>
      </c>
    </row>
    <row r="32" spans="2:13" ht="12.75">
      <c r="B32" s="127"/>
      <c r="C32" s="129">
        <v>39292</v>
      </c>
      <c r="D32" s="127" t="s">
        <v>119</v>
      </c>
      <c r="F32" s="127" t="s">
        <v>1060</v>
      </c>
      <c r="G32" s="127">
        <v>5</v>
      </c>
      <c r="H32" s="127">
        <v>23</v>
      </c>
      <c r="I32" s="127">
        <v>1</v>
      </c>
      <c r="J32" s="127">
        <v>460</v>
      </c>
      <c r="K32" s="127">
        <v>20</v>
      </c>
      <c r="L32" s="127">
        <v>480</v>
      </c>
      <c r="M32" s="127" t="s">
        <v>1248</v>
      </c>
    </row>
    <row r="33" spans="2:14" ht="12.75">
      <c r="B33" s="127"/>
      <c r="C33" s="129">
        <v>39320</v>
      </c>
      <c r="D33" s="127" t="s">
        <v>42</v>
      </c>
      <c r="F33" s="127" t="s">
        <v>1060</v>
      </c>
      <c r="G33" s="127">
        <v>5</v>
      </c>
      <c r="H33" s="127">
        <v>27</v>
      </c>
      <c r="I33" s="127">
        <v>0</v>
      </c>
      <c r="J33" s="127">
        <v>540</v>
      </c>
      <c r="K33" s="127">
        <v>0</v>
      </c>
      <c r="L33" s="127">
        <v>540</v>
      </c>
      <c r="M33" s="127" t="s">
        <v>1248</v>
      </c>
      <c r="N33" s="127" t="s">
        <v>1254</v>
      </c>
    </row>
    <row r="34" spans="2:14" ht="12.75">
      <c r="B34" s="127"/>
      <c r="C34" s="130">
        <v>39326</v>
      </c>
      <c r="F34" s="127" t="s">
        <v>1060</v>
      </c>
      <c r="M34" s="127"/>
      <c r="N34" s="127" t="s">
        <v>1259</v>
      </c>
    </row>
    <row r="35" spans="2:14" ht="12.75">
      <c r="B35" s="127"/>
      <c r="C35" s="130">
        <v>39356</v>
      </c>
      <c r="F35" s="127" t="s">
        <v>1060</v>
      </c>
      <c r="M35" s="127"/>
      <c r="N35" s="127" t="s">
        <v>1259</v>
      </c>
    </row>
    <row r="36" spans="2:13" ht="12.75">
      <c r="B36" s="127"/>
      <c r="M36" s="127"/>
    </row>
    <row r="37" spans="1:13" ht="12.75">
      <c r="A37" s="127" t="s">
        <v>1084</v>
      </c>
      <c r="B37" s="127" t="s">
        <v>1261</v>
      </c>
      <c r="C37" s="129">
        <v>39223</v>
      </c>
      <c r="D37" s="127" t="s">
        <v>119</v>
      </c>
      <c r="E37" s="127" t="s">
        <v>161</v>
      </c>
      <c r="F37" s="127" t="s">
        <v>1060</v>
      </c>
      <c r="G37" s="127">
        <v>5</v>
      </c>
      <c r="H37" s="127">
        <v>7</v>
      </c>
      <c r="I37" s="127">
        <v>1</v>
      </c>
      <c r="J37" s="127">
        <v>140</v>
      </c>
      <c r="K37" s="127">
        <v>20</v>
      </c>
      <c r="L37" s="127">
        <v>160</v>
      </c>
      <c r="M37" s="127" t="s">
        <v>1248</v>
      </c>
    </row>
    <row r="38" spans="2:13" ht="12.75">
      <c r="B38" s="127"/>
      <c r="C38" s="129">
        <v>39251</v>
      </c>
      <c r="D38" s="127" t="s">
        <v>119</v>
      </c>
      <c r="E38" s="127" t="s">
        <v>1262</v>
      </c>
      <c r="F38" s="127" t="s">
        <v>1060</v>
      </c>
      <c r="G38" s="127">
        <v>5</v>
      </c>
      <c r="H38" s="127">
        <v>1</v>
      </c>
      <c r="I38" s="127">
        <v>0</v>
      </c>
      <c r="J38" s="127">
        <v>20</v>
      </c>
      <c r="K38" s="127">
        <v>0</v>
      </c>
      <c r="L38" s="127">
        <v>20</v>
      </c>
      <c r="M38" s="127" t="s">
        <v>1248</v>
      </c>
    </row>
    <row r="39" spans="2:14" ht="12.75">
      <c r="B39" s="127"/>
      <c r="C39" s="129">
        <v>39251</v>
      </c>
      <c r="D39" s="127" t="s">
        <v>119</v>
      </c>
      <c r="E39" s="127" t="s">
        <v>1262</v>
      </c>
      <c r="F39" s="127" t="s">
        <v>1060</v>
      </c>
      <c r="G39" s="127">
        <v>5</v>
      </c>
      <c r="H39" s="127">
        <v>2</v>
      </c>
      <c r="I39" s="127">
        <v>0</v>
      </c>
      <c r="J39" s="127">
        <v>40</v>
      </c>
      <c r="K39" s="127">
        <v>0</v>
      </c>
      <c r="L39" s="127">
        <v>40</v>
      </c>
      <c r="M39" s="127" t="s">
        <v>1248</v>
      </c>
      <c r="N39" s="127" t="s">
        <v>1263</v>
      </c>
    </row>
    <row r="40" spans="2:13" ht="12.75">
      <c r="B40" s="127"/>
      <c r="C40" s="129">
        <v>39293</v>
      </c>
      <c r="D40" s="127" t="s">
        <v>1264</v>
      </c>
      <c r="E40" s="127" t="s">
        <v>16</v>
      </c>
      <c r="F40" s="127" t="s">
        <v>1060</v>
      </c>
      <c r="G40" s="127">
        <v>5</v>
      </c>
      <c r="H40" s="127">
        <v>13</v>
      </c>
      <c r="I40" s="127">
        <v>1</v>
      </c>
      <c r="J40" s="127">
        <v>260</v>
      </c>
      <c r="K40" s="127">
        <v>20</v>
      </c>
      <c r="L40" s="127">
        <v>280</v>
      </c>
      <c r="M40" s="127" t="s">
        <v>1248</v>
      </c>
    </row>
    <row r="41" spans="2:14" ht="12.75">
      <c r="B41" s="127"/>
      <c r="C41" s="129">
        <v>39293</v>
      </c>
      <c r="D41" s="127" t="s">
        <v>1264</v>
      </c>
      <c r="E41" s="127" t="s">
        <v>16</v>
      </c>
      <c r="F41" s="127" t="s">
        <v>1060</v>
      </c>
      <c r="G41" s="127">
        <v>5</v>
      </c>
      <c r="H41" s="127">
        <v>19</v>
      </c>
      <c r="I41" s="127">
        <v>1</v>
      </c>
      <c r="J41" s="127">
        <v>380</v>
      </c>
      <c r="K41" s="127">
        <v>20</v>
      </c>
      <c r="L41" s="127">
        <v>400</v>
      </c>
      <c r="M41" s="127" t="s">
        <v>1248</v>
      </c>
      <c r="N41" s="127" t="s">
        <v>1263</v>
      </c>
    </row>
    <row r="42" spans="2:13" ht="12.75">
      <c r="B42" s="127"/>
      <c r="C42" s="129">
        <v>39321</v>
      </c>
      <c r="D42" s="127" t="s">
        <v>119</v>
      </c>
      <c r="E42" s="127" t="s">
        <v>16</v>
      </c>
      <c r="F42" s="127" t="s">
        <v>1060</v>
      </c>
      <c r="G42" s="127">
        <v>5</v>
      </c>
      <c r="H42" s="127">
        <v>5</v>
      </c>
      <c r="I42" s="127">
        <v>2</v>
      </c>
      <c r="J42" s="127">
        <v>100</v>
      </c>
      <c r="K42" s="127">
        <v>40</v>
      </c>
      <c r="L42" s="127">
        <v>140</v>
      </c>
      <c r="M42" s="127" t="s">
        <v>1248</v>
      </c>
    </row>
    <row r="43" spans="2:14" ht="12.75">
      <c r="B43" s="127"/>
      <c r="C43" s="129">
        <v>39321</v>
      </c>
      <c r="D43" s="127" t="s">
        <v>119</v>
      </c>
      <c r="E43" s="127" t="s">
        <v>16</v>
      </c>
      <c r="F43" s="127" t="s">
        <v>1060</v>
      </c>
      <c r="G43" s="127">
        <v>5</v>
      </c>
      <c r="H43" s="127">
        <v>8</v>
      </c>
      <c r="I43" s="127">
        <v>1</v>
      </c>
      <c r="J43" s="127">
        <v>160</v>
      </c>
      <c r="K43" s="127">
        <v>20</v>
      </c>
      <c r="L43" s="127">
        <v>180</v>
      </c>
      <c r="M43" s="127" t="s">
        <v>1248</v>
      </c>
      <c r="N43" s="127" t="s">
        <v>1263</v>
      </c>
    </row>
    <row r="44" spans="2:14" ht="12.75">
      <c r="B44" s="127"/>
      <c r="C44" s="130">
        <v>39326</v>
      </c>
      <c r="F44" s="127" t="s">
        <v>1060</v>
      </c>
      <c r="M44" s="127"/>
      <c r="N44" s="127" t="s">
        <v>1259</v>
      </c>
    </row>
    <row r="45" spans="2:13" ht="12.75">
      <c r="B45" s="127"/>
      <c r="C45" s="129">
        <v>39377</v>
      </c>
      <c r="D45" s="127" t="s">
        <v>119</v>
      </c>
      <c r="F45" s="127" t="s">
        <v>1060</v>
      </c>
      <c r="G45" s="127">
        <v>5</v>
      </c>
      <c r="H45" s="127">
        <v>21</v>
      </c>
      <c r="I45" s="127">
        <v>1</v>
      </c>
      <c r="J45" s="127">
        <v>420</v>
      </c>
      <c r="K45" s="127">
        <v>20</v>
      </c>
      <c r="L45" s="127">
        <v>440</v>
      </c>
      <c r="M45" s="127" t="s">
        <v>1248</v>
      </c>
    </row>
    <row r="46" spans="2:13" ht="12.75">
      <c r="B46" s="127"/>
      <c r="M46" s="127"/>
    </row>
    <row r="47" spans="1:13" ht="12.75">
      <c r="A47" s="127" t="s">
        <v>1087</v>
      </c>
      <c r="B47" s="127" t="s">
        <v>1261</v>
      </c>
      <c r="C47" s="129">
        <v>39223</v>
      </c>
      <c r="D47" s="127" t="s">
        <v>119</v>
      </c>
      <c r="E47" s="127" t="s">
        <v>161</v>
      </c>
      <c r="F47" s="127" t="s">
        <v>1060</v>
      </c>
      <c r="G47" s="127">
        <v>5</v>
      </c>
      <c r="H47" s="127">
        <v>6</v>
      </c>
      <c r="I47" s="127">
        <v>0</v>
      </c>
      <c r="J47" s="127">
        <v>120</v>
      </c>
      <c r="K47" s="127">
        <v>0</v>
      </c>
      <c r="L47" s="127">
        <v>120</v>
      </c>
      <c r="M47" s="127" t="s">
        <v>1248</v>
      </c>
    </row>
    <row r="48" spans="2:13" ht="12.75">
      <c r="B48" s="127"/>
      <c r="C48" s="129">
        <v>39251</v>
      </c>
      <c r="D48" s="127" t="s">
        <v>119</v>
      </c>
      <c r="E48" s="127" t="s">
        <v>161</v>
      </c>
      <c r="F48" s="127" t="s">
        <v>1060</v>
      </c>
      <c r="G48" s="127">
        <v>5</v>
      </c>
      <c r="H48" s="127">
        <v>2</v>
      </c>
      <c r="I48" s="127">
        <v>0</v>
      </c>
      <c r="J48" s="127">
        <v>40</v>
      </c>
      <c r="K48" s="127">
        <v>0</v>
      </c>
      <c r="L48" s="127">
        <v>40</v>
      </c>
      <c r="M48" s="127" t="s">
        <v>1248</v>
      </c>
    </row>
    <row r="49" spans="2:13" ht="12.75">
      <c r="B49" s="127"/>
      <c r="C49" s="129">
        <v>39293</v>
      </c>
      <c r="D49" s="127" t="s">
        <v>1264</v>
      </c>
      <c r="E49" s="127" t="s">
        <v>16</v>
      </c>
      <c r="F49" s="127" t="s">
        <v>1060</v>
      </c>
      <c r="G49" s="127">
        <v>5</v>
      </c>
      <c r="H49" s="127">
        <v>22</v>
      </c>
      <c r="I49" s="127">
        <v>0</v>
      </c>
      <c r="J49" s="127">
        <v>440</v>
      </c>
      <c r="K49" s="127">
        <v>0</v>
      </c>
      <c r="L49" s="127">
        <v>440</v>
      </c>
      <c r="M49" s="127" t="s">
        <v>1248</v>
      </c>
    </row>
    <row r="50" spans="2:13" ht="12.75">
      <c r="B50" s="127"/>
      <c r="C50" s="129">
        <v>39321</v>
      </c>
      <c r="D50" s="127" t="s">
        <v>119</v>
      </c>
      <c r="E50" s="127" t="s">
        <v>16</v>
      </c>
      <c r="F50" s="127" t="s">
        <v>1060</v>
      </c>
      <c r="G50" s="127">
        <v>5</v>
      </c>
      <c r="H50" s="127">
        <v>7</v>
      </c>
      <c r="I50" s="127">
        <v>0</v>
      </c>
      <c r="J50" s="127">
        <v>140</v>
      </c>
      <c r="K50" s="127">
        <v>0</v>
      </c>
      <c r="L50" s="127">
        <v>140</v>
      </c>
      <c r="M50" s="127" t="s">
        <v>1248</v>
      </c>
    </row>
    <row r="51" spans="2:14" ht="12.75">
      <c r="B51" s="127"/>
      <c r="C51" s="129">
        <v>39321</v>
      </c>
      <c r="D51" s="127" t="s">
        <v>119</v>
      </c>
      <c r="E51" s="127" t="s">
        <v>16</v>
      </c>
      <c r="F51" s="127" t="s">
        <v>1060</v>
      </c>
      <c r="G51" s="127">
        <v>5</v>
      </c>
      <c r="H51" s="127">
        <v>7</v>
      </c>
      <c r="I51" s="127">
        <v>0</v>
      </c>
      <c r="J51" s="127">
        <v>140</v>
      </c>
      <c r="K51" s="127">
        <v>0</v>
      </c>
      <c r="L51" s="127">
        <v>140</v>
      </c>
      <c r="M51" s="127" t="s">
        <v>1248</v>
      </c>
      <c r="N51" s="127" t="s">
        <v>1263</v>
      </c>
    </row>
    <row r="52" spans="2:14" ht="12.75">
      <c r="B52" s="127"/>
      <c r="C52" s="130">
        <v>39326</v>
      </c>
      <c r="M52" s="127"/>
      <c r="N52" s="127" t="s">
        <v>1259</v>
      </c>
    </row>
    <row r="53" spans="2:13" ht="12.75">
      <c r="B53" s="127"/>
      <c r="C53" s="129">
        <v>39377</v>
      </c>
      <c r="D53" s="127" t="s">
        <v>119</v>
      </c>
      <c r="F53" s="127" t="s">
        <v>1060</v>
      </c>
      <c r="G53" s="127">
        <v>5</v>
      </c>
      <c r="H53" s="127">
        <v>39</v>
      </c>
      <c r="I53" s="127">
        <v>1</v>
      </c>
      <c r="J53" s="127">
        <v>780</v>
      </c>
      <c r="K53" s="127">
        <v>20</v>
      </c>
      <c r="L53" s="127">
        <v>800</v>
      </c>
      <c r="M53" s="127" t="s">
        <v>1248</v>
      </c>
    </row>
    <row r="54" spans="2:13" ht="12.75">
      <c r="B54" s="127"/>
      <c r="M54" s="127"/>
    </row>
    <row r="55" spans="1:13" ht="12.75">
      <c r="A55" s="127" t="s">
        <v>1088</v>
      </c>
      <c r="B55" s="127" t="s">
        <v>1246</v>
      </c>
      <c r="M55" s="127"/>
    </row>
    <row r="56" spans="2:13" ht="12.75">
      <c r="B56" s="127"/>
      <c r="M56" s="127"/>
    </row>
    <row r="57" spans="2:13" ht="12.75">
      <c r="B57" s="127"/>
      <c r="M57" s="127"/>
    </row>
    <row r="58" spans="1:14" ht="12.75">
      <c r="A58" s="127" t="s">
        <v>1265</v>
      </c>
      <c r="B58" s="127" t="s">
        <v>1266</v>
      </c>
      <c r="C58" s="129">
        <v>39222</v>
      </c>
      <c r="D58" s="127" t="s">
        <v>42</v>
      </c>
      <c r="E58" s="127" t="s">
        <v>161</v>
      </c>
      <c r="F58" s="127" t="s">
        <v>1060</v>
      </c>
      <c r="G58" s="127">
        <v>5</v>
      </c>
      <c r="H58" s="127">
        <v>7</v>
      </c>
      <c r="I58" s="127">
        <v>0</v>
      </c>
      <c r="J58" s="127">
        <v>140</v>
      </c>
      <c r="K58" s="127">
        <v>0</v>
      </c>
      <c r="L58" s="127">
        <v>140</v>
      </c>
      <c r="M58" s="127" t="s">
        <v>1248</v>
      </c>
      <c r="N58" s="127" t="s">
        <v>1267</v>
      </c>
    </row>
    <row r="59" spans="2:14" ht="12.75">
      <c r="B59" s="127"/>
      <c r="C59" s="129">
        <v>39250</v>
      </c>
      <c r="D59" s="127" t="s">
        <v>42</v>
      </c>
      <c r="E59" s="127" t="s">
        <v>1268</v>
      </c>
      <c r="F59" s="127" t="s">
        <v>1060</v>
      </c>
      <c r="G59" s="127">
        <v>5</v>
      </c>
      <c r="H59" s="127">
        <v>17</v>
      </c>
      <c r="I59" s="127">
        <v>2</v>
      </c>
      <c r="J59" s="127">
        <v>340</v>
      </c>
      <c r="K59" s="127">
        <v>40</v>
      </c>
      <c r="L59" s="127">
        <v>380</v>
      </c>
      <c r="M59" s="127" t="s">
        <v>1248</v>
      </c>
      <c r="N59" s="127" t="s">
        <v>1269</v>
      </c>
    </row>
    <row r="60" spans="2:14" ht="12.75">
      <c r="B60" s="127"/>
      <c r="C60" s="129">
        <v>39292</v>
      </c>
      <c r="D60" s="127" t="s">
        <v>119</v>
      </c>
      <c r="E60" s="127" t="s">
        <v>161</v>
      </c>
      <c r="F60" s="127" t="s">
        <v>1060</v>
      </c>
      <c r="G60" s="127">
        <v>5</v>
      </c>
      <c r="H60" s="127">
        <v>23</v>
      </c>
      <c r="I60" s="127">
        <v>6</v>
      </c>
      <c r="J60" s="127">
        <v>460</v>
      </c>
      <c r="K60" s="127">
        <v>120</v>
      </c>
      <c r="L60" s="127">
        <v>580</v>
      </c>
      <c r="M60" s="127" t="s">
        <v>1248</v>
      </c>
      <c r="N60" s="127" t="s">
        <v>1270</v>
      </c>
    </row>
    <row r="61" spans="2:14" ht="12.75">
      <c r="B61" s="127"/>
      <c r="C61" s="129">
        <v>39321</v>
      </c>
      <c r="D61" s="127" t="s">
        <v>119</v>
      </c>
      <c r="F61" s="127" t="s">
        <v>1060</v>
      </c>
      <c r="G61" s="127">
        <v>5</v>
      </c>
      <c r="H61" s="127">
        <v>20</v>
      </c>
      <c r="I61" s="127">
        <v>0</v>
      </c>
      <c r="J61" s="127">
        <v>400</v>
      </c>
      <c r="K61" s="127">
        <v>0</v>
      </c>
      <c r="L61" s="127">
        <v>400</v>
      </c>
      <c r="M61" s="127" t="s">
        <v>1248</v>
      </c>
      <c r="N61" s="127" t="s">
        <v>1271</v>
      </c>
    </row>
    <row r="62" spans="2:14" ht="12.75">
      <c r="B62" s="127"/>
      <c r="C62" s="129">
        <v>39321</v>
      </c>
      <c r="D62" s="127" t="s">
        <v>119</v>
      </c>
      <c r="F62" s="127" t="s">
        <v>1060</v>
      </c>
      <c r="G62" s="127">
        <v>5</v>
      </c>
      <c r="H62" s="127">
        <v>23</v>
      </c>
      <c r="I62" s="127">
        <v>1</v>
      </c>
      <c r="J62" s="127">
        <v>460</v>
      </c>
      <c r="K62" s="127">
        <v>20</v>
      </c>
      <c r="L62" s="127">
        <v>480</v>
      </c>
      <c r="M62" s="127" t="s">
        <v>1248</v>
      </c>
      <c r="N62" s="127" t="s">
        <v>1263</v>
      </c>
    </row>
    <row r="63" spans="2:14" ht="12.75">
      <c r="B63" s="127"/>
      <c r="C63" s="129">
        <v>39348</v>
      </c>
      <c r="D63" s="127" t="s">
        <v>119</v>
      </c>
      <c r="E63" s="127" t="s">
        <v>1251</v>
      </c>
      <c r="F63" s="127" t="s">
        <v>1060</v>
      </c>
      <c r="G63" s="127">
        <v>5</v>
      </c>
      <c r="H63" s="127">
        <v>7</v>
      </c>
      <c r="I63" s="127">
        <v>0</v>
      </c>
      <c r="J63" s="127">
        <v>140</v>
      </c>
      <c r="K63" s="127">
        <v>0</v>
      </c>
      <c r="L63" s="127">
        <v>140</v>
      </c>
      <c r="M63" s="127" t="s">
        <v>1248</v>
      </c>
      <c r="N63" s="127" t="s">
        <v>1272</v>
      </c>
    </row>
    <row r="64" spans="2:14" ht="12.75">
      <c r="B64" s="127"/>
      <c r="C64" s="129">
        <v>39376</v>
      </c>
      <c r="D64" s="127" t="s">
        <v>119</v>
      </c>
      <c r="E64" s="127" t="s">
        <v>161</v>
      </c>
      <c r="F64" s="127" t="s">
        <v>1060</v>
      </c>
      <c r="G64" s="127">
        <v>5</v>
      </c>
      <c r="H64" s="127">
        <v>43</v>
      </c>
      <c r="I64" s="127">
        <v>8</v>
      </c>
      <c r="J64" s="127">
        <v>860</v>
      </c>
      <c r="K64" s="127">
        <v>160</v>
      </c>
      <c r="L64" s="127">
        <v>1020</v>
      </c>
      <c r="M64" s="127" t="s">
        <v>1248</v>
      </c>
      <c r="N64" s="127" t="s">
        <v>1273</v>
      </c>
    </row>
    <row r="65" spans="2:14" ht="12.75">
      <c r="B65" s="127"/>
      <c r="C65" s="129">
        <v>39376</v>
      </c>
      <c r="D65" s="127" t="s">
        <v>119</v>
      </c>
      <c r="E65" s="127" t="s">
        <v>161</v>
      </c>
      <c r="F65" s="127" t="s">
        <v>1060</v>
      </c>
      <c r="G65" s="127">
        <v>5</v>
      </c>
      <c r="H65" s="127">
        <v>42</v>
      </c>
      <c r="I65" s="127">
        <v>6</v>
      </c>
      <c r="J65" s="127">
        <v>840</v>
      </c>
      <c r="K65" s="127">
        <v>120</v>
      </c>
      <c r="L65" s="127">
        <v>960</v>
      </c>
      <c r="M65" s="127" t="s">
        <v>1248</v>
      </c>
      <c r="N65" s="127" t="s">
        <v>1263</v>
      </c>
    </row>
    <row r="66" spans="2:13" ht="12.75">
      <c r="B66" s="127"/>
      <c r="M66" s="127"/>
    </row>
    <row r="67" spans="2:13" ht="12.75">
      <c r="B67" s="127"/>
      <c r="M67" s="127"/>
    </row>
    <row r="68" spans="1:13" ht="12.75">
      <c r="A68" s="127" t="s">
        <v>1274</v>
      </c>
      <c r="B68" s="127" t="s">
        <v>1275</v>
      </c>
      <c r="C68" s="129">
        <v>39223</v>
      </c>
      <c r="G68" s="127">
        <v>5</v>
      </c>
      <c r="H68" s="127">
        <v>0</v>
      </c>
      <c r="I68" s="127">
        <v>0</v>
      </c>
      <c r="M68" s="127"/>
    </row>
    <row r="69" spans="2:13" ht="12.75">
      <c r="B69" s="127"/>
      <c r="C69" s="129">
        <v>39251</v>
      </c>
      <c r="G69" s="127">
        <v>5</v>
      </c>
      <c r="H69" s="127">
        <v>0</v>
      </c>
      <c r="I69" s="127">
        <v>0</v>
      </c>
      <c r="M69" s="127"/>
    </row>
    <row r="70" spans="2:13" ht="12.75">
      <c r="B70" s="127"/>
      <c r="C70" s="129">
        <v>39293</v>
      </c>
      <c r="G70" s="127">
        <v>5</v>
      </c>
      <c r="H70" s="127">
        <v>0</v>
      </c>
      <c r="I70" s="127">
        <v>0</v>
      </c>
      <c r="M70" s="127"/>
    </row>
    <row r="71" spans="2:13" ht="12.75">
      <c r="B71" s="127"/>
      <c r="C71" s="129">
        <v>39321</v>
      </c>
      <c r="G71" s="127">
        <v>5</v>
      </c>
      <c r="H71" s="127">
        <v>0</v>
      </c>
      <c r="I71" s="127">
        <v>0</v>
      </c>
      <c r="M71" s="127"/>
    </row>
    <row r="72" spans="2:13" ht="12.75">
      <c r="B72" s="127"/>
      <c r="C72" s="129">
        <v>39349</v>
      </c>
      <c r="G72" s="127">
        <v>5</v>
      </c>
      <c r="H72" s="127">
        <v>0</v>
      </c>
      <c r="I72" s="127">
        <v>0</v>
      </c>
      <c r="M72" s="127"/>
    </row>
    <row r="73" spans="2:13" ht="12.75">
      <c r="B73" s="127"/>
      <c r="C73" s="129">
        <v>39377</v>
      </c>
      <c r="G73" s="127">
        <v>5</v>
      </c>
      <c r="H73" s="127">
        <v>0</v>
      </c>
      <c r="I73" s="127">
        <v>0</v>
      </c>
      <c r="M73" s="127"/>
    </row>
    <row r="74" spans="2:13" ht="12.75">
      <c r="B74" s="127"/>
      <c r="M74" s="127"/>
    </row>
    <row r="75" spans="1:15" ht="12.75">
      <c r="A75" s="131"/>
      <c r="B75" s="131"/>
      <c r="C75" s="131"/>
      <c r="D75" s="131"/>
      <c r="E75" s="131"/>
      <c r="F75" s="131"/>
      <c r="G75" s="131"/>
      <c r="H75" s="131"/>
      <c r="I75" s="131"/>
      <c r="J75" s="131"/>
      <c r="K75" s="131"/>
      <c r="L75" s="131"/>
      <c r="M75" s="131"/>
      <c r="N75" s="131"/>
      <c r="O75" s="132"/>
    </row>
    <row r="76" spans="2:13" ht="12.75">
      <c r="B76" s="127"/>
      <c r="M76" s="127"/>
    </row>
    <row r="77" spans="1:13" ht="13.5" thickBot="1">
      <c r="A77" s="125" t="s">
        <v>1104</v>
      </c>
      <c r="B77" s="125" t="s">
        <v>1105</v>
      </c>
      <c r="C77" s="125" t="s">
        <v>1106</v>
      </c>
      <c r="D77" s="125" t="s">
        <v>10</v>
      </c>
      <c r="E77" s="125" t="s">
        <v>1107</v>
      </c>
      <c r="F77" s="125" t="s">
        <v>994</v>
      </c>
      <c r="G77" s="125" t="s">
        <v>1108</v>
      </c>
      <c r="H77" s="125" t="s">
        <v>1109</v>
      </c>
      <c r="I77" s="125" t="s">
        <v>1110</v>
      </c>
      <c r="J77" s="125" t="s">
        <v>1111</v>
      </c>
      <c r="K77" s="125" t="s">
        <v>1112</v>
      </c>
      <c r="L77" s="126" t="s">
        <v>1113</v>
      </c>
      <c r="M77" s="125" t="s">
        <v>1114</v>
      </c>
    </row>
    <row r="78" spans="1:13" ht="12.75">
      <c r="A78" s="91"/>
      <c r="B78" s="91"/>
      <c r="C78" s="91"/>
      <c r="D78" s="133"/>
      <c r="E78" s="133" t="s">
        <v>1115</v>
      </c>
      <c r="F78" s="133" t="s">
        <v>1116</v>
      </c>
      <c r="G78" s="133" t="s">
        <v>1117</v>
      </c>
      <c r="H78" s="91"/>
      <c r="I78" s="91"/>
      <c r="J78" s="91"/>
      <c r="K78" s="91"/>
      <c r="L78" s="122"/>
      <c r="M78" s="91"/>
    </row>
    <row r="79" spans="1:13" ht="12.75">
      <c r="A79" s="91"/>
      <c r="B79" s="91"/>
      <c r="C79" s="91"/>
      <c r="D79" s="133"/>
      <c r="E79" s="91"/>
      <c r="F79" s="91"/>
      <c r="G79" s="91"/>
      <c r="H79" s="91"/>
      <c r="I79" s="91"/>
      <c r="J79" s="91"/>
      <c r="K79" s="91"/>
      <c r="L79" s="122"/>
      <c r="M79" s="91"/>
    </row>
    <row r="80" spans="1:13" ht="12.75">
      <c r="A80" s="91"/>
      <c r="B80" s="91"/>
      <c r="C80" s="91"/>
      <c r="D80" s="136" t="s">
        <v>1276</v>
      </c>
      <c r="E80" s="91"/>
      <c r="F80" s="133">
        <v>0.7</v>
      </c>
      <c r="G80" s="133">
        <v>4.5</v>
      </c>
      <c r="H80" s="133">
        <v>6.6</v>
      </c>
      <c r="I80" s="133">
        <v>12.2</v>
      </c>
      <c r="J80" s="133">
        <v>12.2</v>
      </c>
      <c r="K80" s="91"/>
      <c r="L80" s="134">
        <v>12.2</v>
      </c>
      <c r="M80" s="91"/>
    </row>
    <row r="81" spans="1:13" ht="12.75">
      <c r="A81" s="91"/>
      <c r="B81" s="91"/>
      <c r="C81" s="91"/>
      <c r="D81" s="136"/>
      <c r="E81" s="91">
        <v>15</v>
      </c>
      <c r="F81" s="133">
        <v>0.9</v>
      </c>
      <c r="G81" s="133">
        <v>8</v>
      </c>
      <c r="H81" s="133">
        <v>7.25</v>
      </c>
      <c r="I81" s="133">
        <v>10.8</v>
      </c>
      <c r="J81" s="133">
        <v>10.7</v>
      </c>
      <c r="K81" s="133"/>
      <c r="L81" s="122">
        <v>10.75</v>
      </c>
      <c r="M81" s="91"/>
    </row>
    <row r="82" spans="1:13" ht="12.75">
      <c r="A82" s="91"/>
      <c r="B82" s="91"/>
      <c r="C82" s="91"/>
      <c r="D82" s="136"/>
      <c r="E82" s="91"/>
      <c r="F82" s="133">
        <v>0.9</v>
      </c>
      <c r="G82" s="133">
        <v>20</v>
      </c>
      <c r="H82" s="133">
        <v>7.1</v>
      </c>
      <c r="I82" s="133">
        <v>8.3</v>
      </c>
      <c r="J82" s="133">
        <v>8.6</v>
      </c>
      <c r="K82" s="133"/>
      <c r="L82" s="122"/>
      <c r="M82" s="91"/>
    </row>
    <row r="83" spans="1:13" ht="12.75">
      <c r="A83" s="91"/>
      <c r="B83" s="91"/>
      <c r="C83" s="91"/>
      <c r="D83" s="136"/>
      <c r="E83" s="91">
        <v>7</v>
      </c>
      <c r="F83" s="133">
        <v>0.6</v>
      </c>
      <c r="G83" s="133">
        <v>23</v>
      </c>
      <c r="H83" s="133">
        <v>7.25</v>
      </c>
      <c r="I83" s="133">
        <v>2.8</v>
      </c>
      <c r="J83" s="133">
        <v>2.6</v>
      </c>
      <c r="K83" s="91"/>
      <c r="L83" s="134"/>
      <c r="M83" s="91" t="s">
        <v>1277</v>
      </c>
    </row>
    <row r="84" spans="1:13" ht="12.75">
      <c r="A84" s="91"/>
      <c r="B84" s="91"/>
      <c r="C84" s="91"/>
      <c r="D84" s="136" t="s">
        <v>1278</v>
      </c>
      <c r="E84" s="91"/>
      <c r="F84" s="133">
        <v>1.6</v>
      </c>
      <c r="G84" s="133">
        <v>21.5</v>
      </c>
      <c r="H84" s="133">
        <v>7.5</v>
      </c>
      <c r="I84" s="133">
        <v>8.3</v>
      </c>
      <c r="J84" s="133">
        <v>8.2</v>
      </c>
      <c r="K84" s="91"/>
      <c r="L84" s="134">
        <v>8.25</v>
      </c>
      <c r="M84" s="91"/>
    </row>
    <row r="85" spans="1:13" ht="12.75">
      <c r="A85" s="91"/>
      <c r="B85" s="91"/>
      <c r="C85" s="91"/>
      <c r="D85" s="136"/>
      <c r="E85" s="91"/>
      <c r="F85" s="133">
        <v>1.7</v>
      </c>
      <c r="G85" s="133">
        <v>18.7</v>
      </c>
      <c r="H85" s="133">
        <v>7.3</v>
      </c>
      <c r="I85" s="133">
        <v>8.6</v>
      </c>
      <c r="J85" s="133">
        <v>9.2</v>
      </c>
      <c r="K85" s="133">
        <v>8.5</v>
      </c>
      <c r="L85" s="134">
        <v>8.6</v>
      </c>
      <c r="M85" s="91"/>
    </row>
    <row r="86" spans="1:13" ht="12.75">
      <c r="A86" s="91"/>
      <c r="B86" s="91"/>
      <c r="C86" s="91"/>
      <c r="D86" s="136"/>
      <c r="E86" s="91"/>
      <c r="F86" s="133">
        <v>1.8</v>
      </c>
      <c r="G86" s="133">
        <v>14.2</v>
      </c>
      <c r="H86" s="133">
        <v>6.8</v>
      </c>
      <c r="I86" s="133">
        <v>9.8</v>
      </c>
      <c r="J86" s="133">
        <v>8.8</v>
      </c>
      <c r="K86" s="91"/>
      <c r="L86" s="134">
        <v>9</v>
      </c>
      <c r="M86" s="91"/>
    </row>
    <row r="87" spans="1:13" ht="12.75">
      <c r="A87" s="91"/>
      <c r="B87" s="91"/>
      <c r="C87" s="91"/>
      <c r="D87" s="136"/>
      <c r="E87" s="91"/>
      <c r="F87" s="91"/>
      <c r="G87" s="91"/>
      <c r="H87" s="91"/>
      <c r="I87" s="91"/>
      <c r="J87" s="91"/>
      <c r="K87" s="91"/>
      <c r="L87" s="122"/>
      <c r="M87" s="91"/>
    </row>
    <row r="88" spans="1:13" ht="12.75">
      <c r="A88" s="91"/>
      <c r="B88" s="91"/>
      <c r="C88" s="91"/>
      <c r="D88" s="136"/>
      <c r="E88" s="133">
        <v>5</v>
      </c>
      <c r="F88" s="91"/>
      <c r="G88" s="133">
        <v>8.5</v>
      </c>
      <c r="H88" s="133">
        <v>6.75</v>
      </c>
      <c r="I88" s="133">
        <v>13</v>
      </c>
      <c r="J88" s="133">
        <v>13</v>
      </c>
      <c r="K88" s="91"/>
      <c r="L88" s="134">
        <v>13</v>
      </c>
      <c r="M88" s="91"/>
    </row>
    <row r="89" spans="1:13" ht="12.75">
      <c r="A89" s="91"/>
      <c r="B89" s="133"/>
      <c r="C89" s="91"/>
      <c r="D89" s="136" t="s">
        <v>1279</v>
      </c>
      <c r="E89" s="133">
        <v>0</v>
      </c>
      <c r="F89" s="91"/>
      <c r="G89" s="133">
        <v>11</v>
      </c>
      <c r="H89" s="133">
        <v>6.75</v>
      </c>
      <c r="I89" s="133">
        <v>11.4</v>
      </c>
      <c r="J89" s="133">
        <v>11.6</v>
      </c>
      <c r="K89" s="91"/>
      <c r="L89" s="134">
        <v>11.5</v>
      </c>
      <c r="M89" s="133"/>
    </row>
    <row r="90" spans="1:13" ht="12.75">
      <c r="A90" s="91"/>
      <c r="B90" s="91"/>
      <c r="C90" s="91"/>
      <c r="D90" s="136" t="s">
        <v>1280</v>
      </c>
      <c r="E90" s="133">
        <v>10</v>
      </c>
      <c r="F90" s="91"/>
      <c r="G90" s="133">
        <v>23</v>
      </c>
      <c r="H90" s="133">
        <v>7</v>
      </c>
      <c r="I90" s="133">
        <v>10.6</v>
      </c>
      <c r="J90" s="133">
        <v>10.4</v>
      </c>
      <c r="K90" s="91"/>
      <c r="L90" s="134">
        <v>10.5</v>
      </c>
      <c r="M90" s="133"/>
    </row>
    <row r="91" spans="1:13" ht="26.25">
      <c r="A91" s="91"/>
      <c r="B91" s="91"/>
      <c r="C91" s="91"/>
      <c r="D91" s="136" t="s">
        <v>1281</v>
      </c>
      <c r="E91" s="133">
        <v>10</v>
      </c>
      <c r="F91" s="91"/>
      <c r="G91" s="133">
        <v>27</v>
      </c>
      <c r="H91" s="133">
        <v>7.4</v>
      </c>
      <c r="I91" s="133">
        <v>9</v>
      </c>
      <c r="J91" s="133">
        <v>9</v>
      </c>
      <c r="K91" s="91"/>
      <c r="L91" s="134"/>
      <c r="M91" s="91" t="s">
        <v>1282</v>
      </c>
    </row>
    <row r="92" spans="1:13" ht="26.25">
      <c r="A92" s="91" t="s">
        <v>538</v>
      </c>
      <c r="B92" s="91"/>
      <c r="C92" s="91"/>
      <c r="D92" s="136" t="s">
        <v>1283</v>
      </c>
      <c r="E92" s="133">
        <v>5</v>
      </c>
      <c r="F92" s="91"/>
      <c r="G92" s="133">
        <v>24.5</v>
      </c>
      <c r="H92" s="133">
        <v>7.5</v>
      </c>
      <c r="I92" s="133">
        <v>8.4</v>
      </c>
      <c r="J92" s="133">
        <v>8.7</v>
      </c>
      <c r="K92" s="133"/>
      <c r="L92" s="122">
        <v>8.55</v>
      </c>
      <c r="M92" s="91"/>
    </row>
    <row r="93" spans="1:13" ht="12.75">
      <c r="A93" s="91"/>
      <c r="B93" s="91"/>
      <c r="C93" s="91"/>
      <c r="D93" s="136"/>
      <c r="E93" s="133">
        <v>5</v>
      </c>
      <c r="F93" s="91"/>
      <c r="G93" s="133">
        <v>20</v>
      </c>
      <c r="H93" s="133">
        <v>7.5</v>
      </c>
      <c r="I93" s="133">
        <v>11</v>
      </c>
      <c r="J93" s="133">
        <v>10.8</v>
      </c>
      <c r="K93" s="133">
        <v>10.7</v>
      </c>
      <c r="L93" s="134"/>
      <c r="M93" s="133"/>
    </row>
    <row r="94" spans="1:13" ht="12.75">
      <c r="A94" s="91"/>
      <c r="B94" s="133"/>
      <c r="C94" s="91"/>
      <c r="D94" s="136" t="s">
        <v>1284</v>
      </c>
      <c r="E94" s="133" t="s">
        <v>697</v>
      </c>
      <c r="F94" s="91"/>
      <c r="G94" s="133">
        <v>11.5</v>
      </c>
      <c r="H94" s="133">
        <v>7</v>
      </c>
      <c r="I94" s="133">
        <v>9.8</v>
      </c>
      <c r="J94" s="133">
        <v>9.6</v>
      </c>
      <c r="K94" s="91"/>
      <c r="L94" s="134">
        <v>9.7</v>
      </c>
      <c r="M94" s="91"/>
    </row>
    <row r="95" spans="1:13" ht="12.75">
      <c r="A95" s="91"/>
      <c r="B95" s="91"/>
      <c r="C95" s="91"/>
      <c r="D95" s="136"/>
      <c r="E95" s="91"/>
      <c r="F95" s="91"/>
      <c r="G95" s="91"/>
      <c r="H95" s="91"/>
      <c r="I95" s="91"/>
      <c r="J95" s="91"/>
      <c r="K95" s="91"/>
      <c r="L95" s="122"/>
      <c r="M95" s="91"/>
    </row>
    <row r="96" spans="1:13" ht="26.25">
      <c r="A96" s="91"/>
      <c r="B96" s="91" t="s">
        <v>538</v>
      </c>
      <c r="C96" s="91"/>
      <c r="D96" s="136" t="s">
        <v>1285</v>
      </c>
      <c r="E96" s="133">
        <v>15</v>
      </c>
      <c r="F96" s="91"/>
      <c r="G96" s="133">
        <v>0.9</v>
      </c>
      <c r="H96" s="133">
        <v>7</v>
      </c>
      <c r="I96" s="133">
        <v>11.4</v>
      </c>
      <c r="J96" s="133">
        <v>11.6</v>
      </c>
      <c r="K96" s="91"/>
      <c r="L96" s="134">
        <v>11.5</v>
      </c>
      <c r="M96" s="91"/>
    </row>
    <row r="97" spans="1:13" ht="26.25">
      <c r="A97" s="91"/>
      <c r="B97" s="91"/>
      <c r="C97" s="91"/>
      <c r="D97" s="136" t="s">
        <v>1286</v>
      </c>
      <c r="E97" s="133">
        <v>5</v>
      </c>
      <c r="F97" s="91"/>
      <c r="G97" s="133">
        <v>5.2</v>
      </c>
      <c r="H97" s="133">
        <v>7</v>
      </c>
      <c r="I97" s="133">
        <v>11</v>
      </c>
      <c r="J97" s="133">
        <v>11.3</v>
      </c>
      <c r="K97" s="91"/>
      <c r="L97" s="134">
        <v>11.1</v>
      </c>
      <c r="M97" s="91"/>
    </row>
    <row r="98" spans="1:13" ht="12.75">
      <c r="A98" s="91"/>
      <c r="B98" s="91"/>
      <c r="C98" s="91"/>
      <c r="D98" s="136" t="s">
        <v>1287</v>
      </c>
      <c r="E98" s="133">
        <v>0</v>
      </c>
      <c r="F98" s="91"/>
      <c r="G98" s="133">
        <v>21.5</v>
      </c>
      <c r="H98" s="133">
        <v>7</v>
      </c>
      <c r="I98" s="133">
        <v>8.3</v>
      </c>
      <c r="J98" s="133">
        <v>7.9</v>
      </c>
      <c r="K98" s="91"/>
      <c r="L98" s="122">
        <v>8.1</v>
      </c>
      <c r="M98" s="91"/>
    </row>
    <row r="99" spans="1:13" ht="12.75">
      <c r="A99" s="91"/>
      <c r="B99" s="91"/>
      <c r="C99" s="91"/>
      <c r="D99" s="136" t="s">
        <v>1288</v>
      </c>
      <c r="E99" s="133">
        <v>5</v>
      </c>
      <c r="F99" s="91"/>
      <c r="G99" s="133">
        <v>24.5</v>
      </c>
      <c r="H99" s="133">
        <v>7</v>
      </c>
      <c r="I99" s="133">
        <v>7</v>
      </c>
      <c r="J99" s="133">
        <v>8.1</v>
      </c>
      <c r="K99" s="133">
        <v>7.4</v>
      </c>
      <c r="L99" s="122">
        <v>7.5</v>
      </c>
      <c r="M99" s="133"/>
    </row>
    <row r="100" spans="1:13" ht="12.75">
      <c r="A100" s="91"/>
      <c r="B100" s="91"/>
      <c r="C100" s="91"/>
      <c r="D100" s="136" t="s">
        <v>1289</v>
      </c>
      <c r="E100" s="133">
        <v>5</v>
      </c>
      <c r="F100" s="91"/>
      <c r="G100" s="133">
        <v>23</v>
      </c>
      <c r="H100" s="133">
        <v>6</v>
      </c>
      <c r="I100" s="133">
        <v>7.7</v>
      </c>
      <c r="J100" s="133">
        <v>8.1</v>
      </c>
      <c r="K100" s="91"/>
      <c r="L100" s="134">
        <v>7.9</v>
      </c>
      <c r="M100" s="91"/>
    </row>
    <row r="101" spans="1:13" ht="12.75">
      <c r="A101" s="91"/>
      <c r="B101" s="91"/>
      <c r="C101" s="91"/>
      <c r="D101" s="136" t="s">
        <v>1290</v>
      </c>
      <c r="E101" s="133">
        <v>2.5</v>
      </c>
      <c r="F101" s="91"/>
      <c r="G101" s="133">
        <v>18</v>
      </c>
      <c r="H101" s="133">
        <v>7.25</v>
      </c>
      <c r="I101" s="133">
        <v>10.2</v>
      </c>
      <c r="J101" s="133">
        <v>10</v>
      </c>
      <c r="K101" s="91"/>
      <c r="L101" s="134">
        <v>10.1</v>
      </c>
      <c r="M101" s="91"/>
    </row>
    <row r="102" spans="1:13" ht="12.75">
      <c r="A102" s="91"/>
      <c r="B102" s="91" t="s">
        <v>538</v>
      </c>
      <c r="C102" s="91"/>
      <c r="D102" s="136" t="s">
        <v>1291</v>
      </c>
      <c r="E102" s="133">
        <v>0</v>
      </c>
      <c r="F102" s="91"/>
      <c r="G102" s="133">
        <v>10.7</v>
      </c>
      <c r="H102" s="133">
        <v>7</v>
      </c>
      <c r="I102" s="133">
        <v>9.3</v>
      </c>
      <c r="J102" s="133">
        <v>9.3</v>
      </c>
      <c r="K102" s="91"/>
      <c r="L102" s="134">
        <v>9.3</v>
      </c>
      <c r="M102" s="133" t="s">
        <v>1131</v>
      </c>
    </row>
    <row r="103" spans="1:13" ht="12.75">
      <c r="A103" s="91"/>
      <c r="B103" s="91"/>
      <c r="C103" s="91"/>
      <c r="D103" s="136"/>
      <c r="E103" s="91"/>
      <c r="F103" s="91"/>
      <c r="G103" s="91"/>
      <c r="H103" s="91"/>
      <c r="I103" s="91"/>
      <c r="J103" s="91"/>
      <c r="K103" s="91"/>
      <c r="L103" s="122"/>
      <c r="M103" s="91"/>
    </row>
    <row r="104" spans="1:13" ht="12.75">
      <c r="A104" s="91"/>
      <c r="B104" s="91"/>
      <c r="C104" s="91"/>
      <c r="D104" s="136"/>
      <c r="E104" s="133">
        <v>10</v>
      </c>
      <c r="F104" s="91"/>
      <c r="G104" s="133">
        <v>18.5</v>
      </c>
      <c r="H104" s="133">
        <v>7</v>
      </c>
      <c r="I104" s="133">
        <v>8.8</v>
      </c>
      <c r="J104" s="133">
        <v>9</v>
      </c>
      <c r="K104" s="91"/>
      <c r="L104" s="134">
        <v>8.9</v>
      </c>
      <c r="M104" s="91"/>
    </row>
    <row r="105" spans="1:13" ht="12.75">
      <c r="A105" s="91"/>
      <c r="B105" s="91"/>
      <c r="C105" s="91"/>
      <c r="D105" s="136"/>
      <c r="E105" s="91"/>
      <c r="F105" s="91"/>
      <c r="G105" s="91"/>
      <c r="H105" s="91"/>
      <c r="I105" s="91"/>
      <c r="J105" s="91"/>
      <c r="K105" s="91"/>
      <c r="L105" s="122"/>
      <c r="M105" s="91"/>
    </row>
    <row r="106" spans="1:13" ht="26.25">
      <c r="A106" s="91"/>
      <c r="B106" s="91"/>
      <c r="C106" s="91"/>
      <c r="D106" s="136" t="s">
        <v>1292</v>
      </c>
      <c r="E106" s="133">
        <v>5</v>
      </c>
      <c r="F106" s="91"/>
      <c r="G106" s="133">
        <v>8</v>
      </c>
      <c r="H106" s="133">
        <v>6.25</v>
      </c>
      <c r="I106" s="133">
        <v>15</v>
      </c>
      <c r="J106" s="133">
        <v>15</v>
      </c>
      <c r="K106" s="133">
        <v>14.1</v>
      </c>
      <c r="L106" s="122"/>
      <c r="M106" s="91"/>
    </row>
    <row r="107" spans="1:13" ht="12.75">
      <c r="A107" s="91"/>
      <c r="B107" s="91"/>
      <c r="C107" s="91"/>
      <c r="D107" s="136"/>
      <c r="E107" s="133">
        <v>10</v>
      </c>
      <c r="F107" s="91"/>
      <c r="G107" s="133">
        <v>10</v>
      </c>
      <c r="H107" s="133">
        <v>7</v>
      </c>
      <c r="I107" s="133">
        <v>10.8</v>
      </c>
      <c r="J107" s="133">
        <v>10.8</v>
      </c>
      <c r="K107" s="133">
        <v>10.8</v>
      </c>
      <c r="L107" s="122">
        <v>10.8</v>
      </c>
      <c r="M107" s="133"/>
    </row>
    <row r="108" spans="1:13" ht="12.75">
      <c r="A108" s="91"/>
      <c r="B108" s="91"/>
      <c r="C108" s="91"/>
      <c r="D108" s="136"/>
      <c r="E108" s="133">
        <v>5</v>
      </c>
      <c r="F108" s="91"/>
      <c r="G108" s="133">
        <v>21.5</v>
      </c>
      <c r="H108" s="133">
        <v>7</v>
      </c>
      <c r="I108" s="133">
        <v>8</v>
      </c>
      <c r="J108" s="133">
        <v>8.2</v>
      </c>
      <c r="K108" s="133"/>
      <c r="L108" s="134">
        <v>8.1</v>
      </c>
      <c r="M108" s="133"/>
    </row>
    <row r="109" spans="1:13" ht="12.75">
      <c r="A109" s="91"/>
      <c r="B109" s="91"/>
      <c r="C109" s="91"/>
      <c r="D109" s="136"/>
      <c r="E109" s="91"/>
      <c r="F109" s="91"/>
      <c r="G109" s="91"/>
      <c r="H109" s="91"/>
      <c r="I109" s="91"/>
      <c r="J109" s="91"/>
      <c r="K109" s="91"/>
      <c r="L109" s="122"/>
      <c r="M109" s="91"/>
    </row>
    <row r="110" spans="1:13" ht="26.25">
      <c r="A110" s="91"/>
      <c r="B110" s="91" t="s">
        <v>538</v>
      </c>
      <c r="C110" s="91"/>
      <c r="D110" s="136" t="s">
        <v>1293</v>
      </c>
      <c r="E110" s="135" t="s">
        <v>1294</v>
      </c>
      <c r="F110" s="91"/>
      <c r="G110" s="133">
        <v>5</v>
      </c>
      <c r="H110" s="133">
        <v>6.5</v>
      </c>
      <c r="I110" s="133">
        <v>12.2</v>
      </c>
      <c r="J110" s="133">
        <v>12.2</v>
      </c>
      <c r="K110" s="133"/>
      <c r="L110" s="134">
        <v>12.2</v>
      </c>
      <c r="M110" s="91"/>
    </row>
    <row r="111" spans="1:13" ht="26.25">
      <c r="A111" s="91"/>
      <c r="B111" s="133"/>
      <c r="C111" s="91"/>
      <c r="D111" s="136" t="s">
        <v>1295</v>
      </c>
      <c r="E111" s="133">
        <v>50</v>
      </c>
      <c r="F111" s="91"/>
      <c r="G111" s="133">
        <v>9</v>
      </c>
      <c r="H111" s="133">
        <v>6.5</v>
      </c>
      <c r="I111" s="133">
        <v>11</v>
      </c>
      <c r="J111" s="133">
        <v>11</v>
      </c>
      <c r="K111" s="91"/>
      <c r="L111" s="134">
        <v>11</v>
      </c>
      <c r="M111" s="91"/>
    </row>
    <row r="112" spans="1:13" ht="26.25">
      <c r="A112" s="91"/>
      <c r="B112" s="91"/>
      <c r="C112" s="91"/>
      <c r="D112" s="136" t="s">
        <v>1296</v>
      </c>
      <c r="E112" s="133">
        <v>5</v>
      </c>
      <c r="F112" s="91"/>
      <c r="G112" s="133">
        <v>20.5</v>
      </c>
      <c r="H112" s="133">
        <v>7</v>
      </c>
      <c r="I112" s="133">
        <v>8.2</v>
      </c>
      <c r="J112" s="133">
        <v>8.4</v>
      </c>
      <c r="K112" s="91"/>
      <c r="L112" s="134">
        <v>8.3</v>
      </c>
      <c r="M112" s="91"/>
    </row>
    <row r="113" spans="1:13" ht="39">
      <c r="A113" s="91"/>
      <c r="B113" s="91"/>
      <c r="C113" s="91"/>
      <c r="D113" s="136" t="s">
        <v>1297</v>
      </c>
      <c r="E113" s="133">
        <v>0</v>
      </c>
      <c r="F113" s="91"/>
      <c r="G113" s="133">
        <v>26.5</v>
      </c>
      <c r="H113" s="133">
        <v>7.5</v>
      </c>
      <c r="I113" s="133">
        <v>9</v>
      </c>
      <c r="J113" s="133">
        <v>8.6</v>
      </c>
      <c r="K113" s="91"/>
      <c r="L113" s="134">
        <v>8.8</v>
      </c>
      <c r="M113" s="133"/>
    </row>
    <row r="114" spans="1:13" ht="26.25">
      <c r="A114" s="91"/>
      <c r="B114" s="91"/>
      <c r="C114" s="91"/>
      <c r="D114" s="136" t="s">
        <v>1298</v>
      </c>
      <c r="E114" s="133">
        <v>0</v>
      </c>
      <c r="F114" s="91"/>
      <c r="G114" s="133">
        <v>23.5</v>
      </c>
      <c r="H114" s="133">
        <v>7.5</v>
      </c>
      <c r="I114" s="133">
        <v>8.7</v>
      </c>
      <c r="J114" s="133">
        <v>9.6</v>
      </c>
      <c r="K114" s="133">
        <v>10.3</v>
      </c>
      <c r="L114" s="134">
        <v>10</v>
      </c>
      <c r="M114" s="91"/>
    </row>
    <row r="115" spans="1:13" ht="39">
      <c r="A115" s="91"/>
      <c r="B115" s="91" t="s">
        <v>538</v>
      </c>
      <c r="C115" s="91"/>
      <c r="D115" s="136" t="s">
        <v>1299</v>
      </c>
      <c r="E115" s="133">
        <v>0</v>
      </c>
      <c r="F115" s="91"/>
      <c r="G115" s="133">
        <v>18</v>
      </c>
      <c r="H115" s="133">
        <v>7</v>
      </c>
      <c r="I115" s="133">
        <v>10.3</v>
      </c>
      <c r="J115" s="133">
        <v>10.2</v>
      </c>
      <c r="K115" s="133"/>
      <c r="L115" s="122">
        <v>10.2</v>
      </c>
      <c r="M115" s="91"/>
    </row>
    <row r="116" spans="1:13" ht="26.25">
      <c r="A116" s="91"/>
      <c r="B116" s="133" t="s">
        <v>1121</v>
      </c>
      <c r="C116" s="91"/>
      <c r="D116" s="136" t="s">
        <v>1300</v>
      </c>
      <c r="E116" s="133">
        <v>5</v>
      </c>
      <c r="F116" s="91"/>
      <c r="G116" s="133">
        <v>14.5</v>
      </c>
      <c r="H116" s="133">
        <v>7</v>
      </c>
      <c r="I116" s="133">
        <v>9</v>
      </c>
      <c r="J116" s="133">
        <v>9</v>
      </c>
      <c r="K116" s="91"/>
      <c r="L116" s="134">
        <v>9</v>
      </c>
      <c r="M116" s="91"/>
    </row>
    <row r="117" spans="1:13" ht="12.75">
      <c r="A117" s="91"/>
      <c r="B117" s="91"/>
      <c r="C117" s="91"/>
      <c r="D117" s="136"/>
      <c r="E117" s="91"/>
      <c r="F117" s="91"/>
      <c r="G117" s="91"/>
      <c r="H117" s="91"/>
      <c r="I117" s="91"/>
      <c r="J117" s="91"/>
      <c r="K117" s="91"/>
      <c r="L117" s="122"/>
      <c r="M117" s="91"/>
    </row>
    <row r="118" spans="1:13" ht="12.75">
      <c r="A118" s="91"/>
      <c r="B118" s="91" t="s">
        <v>538</v>
      </c>
      <c r="C118" s="91"/>
      <c r="D118" s="136" t="s">
        <v>1301</v>
      </c>
      <c r="E118" s="133">
        <v>2.5</v>
      </c>
      <c r="F118" s="91"/>
      <c r="G118" s="133">
        <v>5</v>
      </c>
      <c r="H118" s="133">
        <v>6</v>
      </c>
      <c r="I118" s="133">
        <v>11</v>
      </c>
      <c r="J118" s="133">
        <v>11.8</v>
      </c>
      <c r="K118" s="133">
        <v>12</v>
      </c>
      <c r="L118" s="134">
        <v>11.7</v>
      </c>
      <c r="M118" s="133"/>
    </row>
    <row r="119" spans="1:13" ht="12.75">
      <c r="A119" s="91"/>
      <c r="B119" s="91" t="s">
        <v>538</v>
      </c>
      <c r="C119" s="91"/>
      <c r="D119" s="136" t="s">
        <v>1302</v>
      </c>
      <c r="E119" s="133">
        <v>15</v>
      </c>
      <c r="F119" s="91"/>
      <c r="G119" s="133">
        <v>7</v>
      </c>
      <c r="H119" s="133">
        <v>6</v>
      </c>
      <c r="I119" s="133">
        <v>11.8</v>
      </c>
      <c r="J119" s="133">
        <v>13.2</v>
      </c>
      <c r="K119" s="133">
        <v>12</v>
      </c>
      <c r="L119" s="134">
        <v>11.9</v>
      </c>
      <c r="M119" s="91"/>
    </row>
    <row r="120" spans="1:13" ht="12.75">
      <c r="A120" s="91"/>
      <c r="B120" s="133"/>
      <c r="C120" s="91" t="s">
        <v>538</v>
      </c>
      <c r="D120" s="136" t="s">
        <v>1303</v>
      </c>
      <c r="E120" s="133">
        <v>30</v>
      </c>
      <c r="F120" s="91"/>
      <c r="G120" s="133">
        <v>17</v>
      </c>
      <c r="H120" s="133">
        <v>6</v>
      </c>
      <c r="I120" s="133">
        <v>8.6</v>
      </c>
      <c r="J120" s="133">
        <v>8.9</v>
      </c>
      <c r="K120" s="133">
        <v>8.6</v>
      </c>
      <c r="L120" s="122">
        <v>8.7</v>
      </c>
      <c r="M120" s="91"/>
    </row>
    <row r="121" spans="1:13" ht="26.25">
      <c r="A121" s="91"/>
      <c r="B121" s="133" t="s">
        <v>1121</v>
      </c>
      <c r="C121" s="91" t="s">
        <v>538</v>
      </c>
      <c r="D121" s="136" t="s">
        <v>1304</v>
      </c>
      <c r="E121" s="133">
        <v>10</v>
      </c>
      <c r="F121" s="91"/>
      <c r="G121" s="133">
        <v>24</v>
      </c>
      <c r="H121" s="133">
        <v>6.5</v>
      </c>
      <c r="I121" s="133">
        <v>7.4</v>
      </c>
      <c r="J121" s="133">
        <v>7.2</v>
      </c>
      <c r="K121" s="133">
        <v>7.6</v>
      </c>
      <c r="L121" s="134">
        <v>7.4</v>
      </c>
      <c r="M121" s="91"/>
    </row>
    <row r="122" spans="1:13" ht="12.75">
      <c r="A122" s="91"/>
      <c r="B122" s="91"/>
      <c r="C122" s="91"/>
      <c r="D122" s="136" t="s">
        <v>1305</v>
      </c>
      <c r="E122" s="133">
        <v>15</v>
      </c>
      <c r="F122" s="91"/>
      <c r="G122" s="133">
        <v>22</v>
      </c>
      <c r="H122" s="133">
        <v>6.5</v>
      </c>
      <c r="I122" s="133">
        <v>8.4</v>
      </c>
      <c r="J122" s="133">
        <v>9.6</v>
      </c>
      <c r="K122" s="133">
        <v>9.4</v>
      </c>
      <c r="L122" s="122">
        <v>9.5</v>
      </c>
      <c r="M122" s="91"/>
    </row>
    <row r="123" spans="1:13" ht="12.75">
      <c r="A123" s="91"/>
      <c r="B123" s="133"/>
      <c r="C123" s="91"/>
      <c r="D123" s="136" t="s">
        <v>1172</v>
      </c>
      <c r="E123" s="133">
        <v>15</v>
      </c>
      <c r="F123" s="91"/>
      <c r="G123" s="133">
        <v>17</v>
      </c>
      <c r="H123" s="133">
        <v>6</v>
      </c>
      <c r="I123" s="133">
        <v>9.6</v>
      </c>
      <c r="J123" s="133">
        <v>8.4</v>
      </c>
      <c r="K123" s="133">
        <v>9.6</v>
      </c>
      <c r="L123" s="122">
        <v>9.6</v>
      </c>
      <c r="M123" s="91"/>
    </row>
    <row r="124" spans="1:13" ht="12.75">
      <c r="A124" s="91"/>
      <c r="B124" s="133" t="s">
        <v>1121</v>
      </c>
      <c r="C124" s="91"/>
      <c r="D124" s="136" t="s">
        <v>1306</v>
      </c>
      <c r="E124" s="133">
        <v>10</v>
      </c>
      <c r="F124" s="91"/>
      <c r="G124" s="133">
        <v>13</v>
      </c>
      <c r="H124" s="133">
        <v>6.5</v>
      </c>
      <c r="I124" s="133">
        <v>10.4</v>
      </c>
      <c r="J124" s="133">
        <v>10.4</v>
      </c>
      <c r="K124" s="133">
        <v>10</v>
      </c>
      <c r="L124" s="122">
        <v>10.4</v>
      </c>
      <c r="M124" s="91"/>
    </row>
    <row r="125" spans="1:13" ht="12.75">
      <c r="A125" s="91"/>
      <c r="B125" s="91"/>
      <c r="C125" s="91"/>
      <c r="D125" s="136"/>
      <c r="E125" s="91"/>
      <c r="F125" s="91"/>
      <c r="G125" s="91"/>
      <c r="H125" s="91"/>
      <c r="I125" s="91"/>
      <c r="J125" s="91"/>
      <c r="K125" s="91"/>
      <c r="L125" s="122"/>
      <c r="M125" s="91"/>
    </row>
    <row r="126" spans="1:13" ht="12.75">
      <c r="A126" s="91"/>
      <c r="B126" s="91"/>
      <c r="C126" s="91"/>
      <c r="D126" s="136"/>
      <c r="E126" s="135" t="s">
        <v>1132</v>
      </c>
      <c r="F126" s="91"/>
      <c r="G126" s="133">
        <v>8.5</v>
      </c>
      <c r="H126" s="133">
        <v>6.8</v>
      </c>
      <c r="I126" s="133">
        <v>11.1</v>
      </c>
      <c r="J126" s="133">
        <v>11.2</v>
      </c>
      <c r="K126" s="133"/>
      <c r="L126" s="134">
        <v>11.1</v>
      </c>
      <c r="M126" s="91"/>
    </row>
    <row r="127" spans="1:13" ht="12.75">
      <c r="A127" s="91"/>
      <c r="B127" s="91"/>
      <c r="C127" s="91"/>
      <c r="D127" s="136"/>
      <c r="E127" s="135" t="s">
        <v>1132</v>
      </c>
      <c r="F127" s="91"/>
      <c r="G127" s="133">
        <v>18</v>
      </c>
      <c r="H127" s="133">
        <v>6.7</v>
      </c>
      <c r="I127" s="133">
        <v>8.9</v>
      </c>
      <c r="J127" s="133">
        <v>9.1</v>
      </c>
      <c r="K127" s="133">
        <v>9.1</v>
      </c>
      <c r="L127" s="134">
        <v>9.1</v>
      </c>
      <c r="M127" s="91"/>
    </row>
    <row r="128" spans="1:13" ht="12.75">
      <c r="A128" s="91"/>
      <c r="B128" s="91"/>
      <c r="C128" s="91"/>
      <c r="D128" s="136"/>
      <c r="E128" s="135" t="s">
        <v>302</v>
      </c>
      <c r="F128" s="91"/>
      <c r="G128" s="133">
        <v>23</v>
      </c>
      <c r="H128" s="133">
        <v>6.7</v>
      </c>
      <c r="I128" s="133">
        <v>8.2</v>
      </c>
      <c r="J128" s="133">
        <v>8.4</v>
      </c>
      <c r="K128" s="133">
        <v>8.2</v>
      </c>
      <c r="L128" s="134">
        <v>8.2</v>
      </c>
      <c r="M128" s="91"/>
    </row>
    <row r="129" spans="1:13" ht="12.75">
      <c r="A129" s="91"/>
      <c r="B129" s="91"/>
      <c r="C129" s="91"/>
      <c r="D129" s="136"/>
      <c r="E129" s="91"/>
      <c r="F129" s="91"/>
      <c r="G129" s="91"/>
      <c r="H129" s="91"/>
      <c r="I129" s="91"/>
      <c r="J129" s="91"/>
      <c r="K129" s="91"/>
      <c r="L129" s="122"/>
      <c r="M129" s="91"/>
    </row>
    <row r="130" spans="1:13" ht="26.25">
      <c r="A130" s="91"/>
      <c r="B130" s="91" t="s">
        <v>538</v>
      </c>
      <c r="C130" s="91"/>
      <c r="D130" s="136" t="s">
        <v>1307</v>
      </c>
      <c r="E130" s="133">
        <v>22</v>
      </c>
      <c r="F130" s="133"/>
      <c r="G130" s="133">
        <v>8</v>
      </c>
      <c r="H130" s="133">
        <v>6.3</v>
      </c>
      <c r="I130" s="133">
        <v>13.8</v>
      </c>
      <c r="J130" s="133">
        <v>11.6</v>
      </c>
      <c r="K130" s="133">
        <v>11.2</v>
      </c>
      <c r="L130" s="134">
        <v>12.2</v>
      </c>
      <c r="M130" s="91"/>
    </row>
    <row r="131" spans="1:13" ht="12.75">
      <c r="A131" s="91"/>
      <c r="B131" s="91"/>
      <c r="C131" s="91"/>
      <c r="D131" s="136"/>
      <c r="E131" s="133">
        <v>45</v>
      </c>
      <c r="F131" s="133"/>
      <c r="G131" s="133">
        <v>25</v>
      </c>
      <c r="H131" s="133">
        <v>7.25</v>
      </c>
      <c r="I131" s="133">
        <v>5.8</v>
      </c>
      <c r="J131" s="133">
        <v>5.8</v>
      </c>
      <c r="K131" s="133">
        <v>5.4</v>
      </c>
      <c r="L131" s="134">
        <v>5.66</v>
      </c>
      <c r="M131" s="91" t="s">
        <v>1308</v>
      </c>
    </row>
    <row r="132" spans="1:13" ht="26.25">
      <c r="A132" s="91"/>
      <c r="B132" s="91"/>
      <c r="C132" s="91"/>
      <c r="D132" s="136" t="s">
        <v>1309</v>
      </c>
      <c r="E132" s="133">
        <v>30</v>
      </c>
      <c r="F132" s="133"/>
      <c r="G132" s="133">
        <v>19</v>
      </c>
      <c r="H132" s="133"/>
      <c r="I132" s="133">
        <v>9.8</v>
      </c>
      <c r="J132" s="133">
        <v>10.2</v>
      </c>
      <c r="K132" s="133">
        <v>9.6</v>
      </c>
      <c r="L132" s="134">
        <v>9.7</v>
      </c>
      <c r="M132" s="91"/>
    </row>
    <row r="133" spans="1:13" ht="12.75">
      <c r="A133" s="91"/>
      <c r="B133" s="91"/>
      <c r="C133" s="91"/>
      <c r="D133" s="136"/>
      <c r="E133" s="91"/>
      <c r="F133" s="91"/>
      <c r="G133" s="91"/>
      <c r="H133" s="91"/>
      <c r="I133" s="91"/>
      <c r="J133" s="91"/>
      <c r="K133" s="91"/>
      <c r="L133" s="122"/>
      <c r="M133" s="91"/>
    </row>
    <row r="134" spans="1:13" ht="12.75">
      <c r="A134" s="91"/>
      <c r="B134" s="91" t="s">
        <v>538</v>
      </c>
      <c r="C134" s="91"/>
      <c r="D134" s="136" t="s">
        <v>1310</v>
      </c>
      <c r="E134" s="133">
        <v>7.5</v>
      </c>
      <c r="F134" s="133"/>
      <c r="G134" s="133">
        <v>8.2</v>
      </c>
      <c r="H134" s="133">
        <v>6</v>
      </c>
      <c r="I134" s="133">
        <v>11</v>
      </c>
      <c r="J134" s="133">
        <v>10.8</v>
      </c>
      <c r="K134" s="91"/>
      <c r="L134" s="134">
        <v>10.9</v>
      </c>
      <c r="M134" s="91" t="s">
        <v>1311</v>
      </c>
    </row>
    <row r="135" spans="1:13" ht="12.75">
      <c r="A135" s="91"/>
      <c r="B135" s="91"/>
      <c r="C135" s="91"/>
      <c r="D135" s="136" t="s">
        <v>1312</v>
      </c>
      <c r="E135" s="133">
        <v>10</v>
      </c>
      <c r="F135" s="133"/>
      <c r="G135" s="133">
        <v>23.2</v>
      </c>
      <c r="H135" s="133">
        <v>7.3</v>
      </c>
      <c r="I135" s="133">
        <v>6.4</v>
      </c>
      <c r="J135" s="133">
        <v>6.5</v>
      </c>
      <c r="K135" s="133">
        <v>6.3</v>
      </c>
      <c r="L135" s="134">
        <v>6.4</v>
      </c>
      <c r="M135" s="91"/>
    </row>
    <row r="136" spans="1:13" ht="12.75">
      <c r="A136" s="91"/>
      <c r="B136" s="91"/>
      <c r="C136" s="91"/>
      <c r="D136" s="136"/>
      <c r="E136" s="133">
        <v>10</v>
      </c>
      <c r="F136" s="133"/>
      <c r="G136" s="133">
        <v>16.8</v>
      </c>
      <c r="H136" s="133">
        <v>6.2</v>
      </c>
      <c r="I136" s="133">
        <v>10.8</v>
      </c>
      <c r="J136" s="133">
        <v>10.6</v>
      </c>
      <c r="K136" s="91"/>
      <c r="L136" s="134">
        <v>10.7</v>
      </c>
      <c r="M136" s="91"/>
    </row>
    <row r="137" spans="1:13" ht="12.75">
      <c r="A137" s="91"/>
      <c r="B137" s="91"/>
      <c r="C137" s="91"/>
      <c r="D137" s="136"/>
      <c r="E137" s="91"/>
      <c r="F137" s="91"/>
      <c r="G137" s="91"/>
      <c r="H137" s="91"/>
      <c r="I137" s="91"/>
      <c r="J137" s="91"/>
      <c r="K137" s="91"/>
      <c r="L137" s="122"/>
      <c r="M137" s="91"/>
    </row>
    <row r="138" spans="1:13" ht="12.75">
      <c r="A138" s="91"/>
      <c r="B138" s="91"/>
      <c r="C138" s="91"/>
      <c r="D138" s="136" t="s">
        <v>1313</v>
      </c>
      <c r="E138" s="133">
        <v>45</v>
      </c>
      <c r="F138" s="91"/>
      <c r="G138" s="133">
        <v>11</v>
      </c>
      <c r="H138" s="133">
        <v>5.5</v>
      </c>
      <c r="I138" s="133">
        <v>10.8</v>
      </c>
      <c r="J138" s="133">
        <v>11</v>
      </c>
      <c r="K138" s="91"/>
      <c r="L138" s="122">
        <v>10.9</v>
      </c>
      <c r="M138" s="91"/>
    </row>
    <row r="139" spans="1:13" ht="12.75">
      <c r="A139" s="91"/>
      <c r="B139" s="91"/>
      <c r="C139" s="91"/>
      <c r="D139" s="136"/>
      <c r="E139" s="133">
        <v>25</v>
      </c>
      <c r="F139" s="91"/>
      <c r="G139" s="133">
        <v>10</v>
      </c>
      <c r="H139" s="133">
        <v>6.5</v>
      </c>
      <c r="I139" s="133">
        <v>10.2</v>
      </c>
      <c r="J139" s="133">
        <v>10.4</v>
      </c>
      <c r="K139" s="91"/>
      <c r="L139" s="134">
        <v>10.3</v>
      </c>
      <c r="M139" s="91"/>
    </row>
    <row r="140" spans="1:13" ht="12.75">
      <c r="A140" s="91"/>
      <c r="B140" s="91"/>
      <c r="C140" s="91"/>
      <c r="D140" s="136"/>
      <c r="E140" s="133">
        <v>25</v>
      </c>
      <c r="F140" s="91"/>
      <c r="G140" s="133">
        <v>22</v>
      </c>
      <c r="H140" s="133">
        <v>6.25</v>
      </c>
      <c r="I140" s="133">
        <v>8</v>
      </c>
      <c r="J140" s="133">
        <v>8</v>
      </c>
      <c r="K140" s="91"/>
      <c r="L140" s="134">
        <v>8</v>
      </c>
      <c r="M140" s="91"/>
    </row>
    <row r="141" spans="1:13" ht="12.75">
      <c r="A141" s="91"/>
      <c r="B141" s="91"/>
      <c r="C141" s="91"/>
      <c r="D141" s="136"/>
      <c r="E141" s="133">
        <v>30</v>
      </c>
      <c r="F141" s="91"/>
      <c r="G141" s="133">
        <v>27</v>
      </c>
      <c r="H141" s="133">
        <v>6.5</v>
      </c>
      <c r="I141" s="133">
        <v>6.2</v>
      </c>
      <c r="J141" s="133">
        <v>6.6</v>
      </c>
      <c r="K141" s="91"/>
      <c r="L141" s="134">
        <v>6.4</v>
      </c>
      <c r="M141" s="91"/>
    </row>
    <row r="142" spans="1:13" ht="12.75">
      <c r="A142" s="91"/>
      <c r="B142" s="91"/>
      <c r="C142" s="91"/>
      <c r="D142" s="136"/>
      <c r="E142" s="133">
        <v>20</v>
      </c>
      <c r="F142" s="91"/>
      <c r="G142" s="133">
        <v>23</v>
      </c>
      <c r="H142" s="133">
        <v>6.75</v>
      </c>
      <c r="I142" s="133">
        <v>6.6</v>
      </c>
      <c r="J142" s="133">
        <v>6.8</v>
      </c>
      <c r="K142" s="91"/>
      <c r="L142" s="134">
        <v>6.7</v>
      </c>
      <c r="M142" s="91"/>
    </row>
    <row r="143" spans="1:13" ht="12.75">
      <c r="A143" s="91"/>
      <c r="B143" s="91"/>
      <c r="C143" s="91"/>
      <c r="D143" s="136"/>
      <c r="E143" s="133">
        <v>25</v>
      </c>
      <c r="F143" s="91"/>
      <c r="G143" s="133">
        <v>19.5</v>
      </c>
      <c r="H143" s="133">
        <v>6.75</v>
      </c>
      <c r="I143" s="133">
        <v>7.8</v>
      </c>
      <c r="J143" s="133">
        <v>8.2</v>
      </c>
      <c r="K143" s="91"/>
      <c r="L143" s="134">
        <v>8</v>
      </c>
      <c r="M143" s="91"/>
    </row>
    <row r="144" spans="1:13" ht="12.75">
      <c r="A144" s="91"/>
      <c r="B144" s="91"/>
      <c r="C144" s="91"/>
      <c r="D144" s="136" t="s">
        <v>1314</v>
      </c>
      <c r="E144" s="133">
        <v>20</v>
      </c>
      <c r="F144" s="91"/>
      <c r="G144" s="133">
        <v>14</v>
      </c>
      <c r="H144" s="133">
        <v>6.25</v>
      </c>
      <c r="I144" s="133">
        <v>8.5</v>
      </c>
      <c r="J144" s="133">
        <v>8.6</v>
      </c>
      <c r="K144" s="91"/>
      <c r="L144" s="122">
        <v>8.55</v>
      </c>
      <c r="M144" s="91"/>
    </row>
    <row r="145" spans="1:13" ht="12.75">
      <c r="A145" s="91"/>
      <c r="B145" s="91"/>
      <c r="C145" s="91"/>
      <c r="D145" s="136"/>
      <c r="E145" s="91"/>
      <c r="F145" s="91"/>
      <c r="G145" s="91"/>
      <c r="H145" s="91"/>
      <c r="I145" s="91"/>
      <c r="J145" s="91"/>
      <c r="K145" s="91"/>
      <c r="L145" s="122"/>
      <c r="M145" s="91"/>
    </row>
    <row r="146" spans="1:13" ht="26.25">
      <c r="A146" s="91"/>
      <c r="B146" s="91"/>
      <c r="C146" s="91"/>
      <c r="D146" s="136" t="s">
        <v>1315</v>
      </c>
      <c r="E146" s="133">
        <v>20</v>
      </c>
      <c r="F146" s="91"/>
      <c r="G146" s="133">
        <v>9</v>
      </c>
      <c r="H146" s="133">
        <v>6.5</v>
      </c>
      <c r="I146" s="133">
        <v>11.2</v>
      </c>
      <c r="J146" s="133">
        <v>11.5</v>
      </c>
      <c r="K146" s="91"/>
      <c r="L146" s="134">
        <v>11.25</v>
      </c>
      <c r="M146" s="91"/>
    </row>
    <row r="147" spans="1:13" ht="12.75">
      <c r="A147" s="91"/>
      <c r="B147" s="133"/>
      <c r="C147" s="91"/>
      <c r="D147" s="136" t="s">
        <v>1316</v>
      </c>
      <c r="E147" s="133">
        <v>20</v>
      </c>
      <c r="F147" s="91"/>
      <c r="G147" s="133">
        <v>11.5</v>
      </c>
      <c r="H147" s="133">
        <v>6.8</v>
      </c>
      <c r="I147" s="133">
        <v>10</v>
      </c>
      <c r="J147" s="133">
        <v>9.6</v>
      </c>
      <c r="K147" s="133"/>
      <c r="L147" s="122">
        <v>10.8</v>
      </c>
      <c r="M147" s="91"/>
    </row>
    <row r="148" spans="1:13" ht="12.75">
      <c r="A148" s="91"/>
      <c r="B148" s="133" t="s">
        <v>1121</v>
      </c>
      <c r="C148" s="91"/>
      <c r="D148" s="136" t="s">
        <v>1317</v>
      </c>
      <c r="E148" s="135" t="s">
        <v>1318</v>
      </c>
      <c r="F148" s="91"/>
      <c r="G148" s="133">
        <v>20.3</v>
      </c>
      <c r="H148" s="133">
        <v>6.7</v>
      </c>
      <c r="I148" s="133">
        <v>7.8</v>
      </c>
      <c r="J148" s="133">
        <v>7.5</v>
      </c>
      <c r="K148" s="91"/>
      <c r="L148" s="134">
        <v>7.65</v>
      </c>
      <c r="M148" s="133"/>
    </row>
    <row r="149" spans="1:13" ht="39">
      <c r="A149" s="91"/>
      <c r="B149" s="91"/>
      <c r="C149" s="91"/>
      <c r="D149" s="136" t="s">
        <v>1319</v>
      </c>
      <c r="E149" s="135" t="s">
        <v>1320</v>
      </c>
      <c r="F149" s="91"/>
      <c r="G149" s="133">
        <v>26.5</v>
      </c>
      <c r="H149" s="133">
        <v>7</v>
      </c>
      <c r="I149" s="133">
        <v>6.8</v>
      </c>
      <c r="J149" s="133">
        <v>6.2</v>
      </c>
      <c r="K149" s="133">
        <v>7.1</v>
      </c>
      <c r="L149" s="134">
        <v>6.9</v>
      </c>
      <c r="M149" s="91"/>
    </row>
    <row r="150" spans="1:13" ht="26.25">
      <c r="A150" s="91"/>
      <c r="B150" s="91" t="s">
        <v>538</v>
      </c>
      <c r="C150" s="91"/>
      <c r="D150" s="136" t="s">
        <v>1321</v>
      </c>
      <c r="E150" s="135" t="s">
        <v>1320</v>
      </c>
      <c r="F150" s="91"/>
      <c r="G150" s="133">
        <v>22.5</v>
      </c>
      <c r="H150" s="133">
        <v>7</v>
      </c>
      <c r="I150" s="133">
        <v>7.5</v>
      </c>
      <c r="J150" s="133">
        <v>7.2</v>
      </c>
      <c r="K150" s="91"/>
      <c r="L150" s="134">
        <v>7.35</v>
      </c>
      <c r="M150" s="91"/>
    </row>
    <row r="151" spans="1:13" ht="26.25">
      <c r="A151" s="91"/>
      <c r="B151" s="91"/>
      <c r="C151" s="91"/>
      <c r="D151" s="136" t="s">
        <v>1322</v>
      </c>
      <c r="E151" s="133">
        <v>15</v>
      </c>
      <c r="F151" s="91"/>
      <c r="G151" s="133">
        <v>18.7</v>
      </c>
      <c r="H151" s="133">
        <v>7.5</v>
      </c>
      <c r="I151" s="133">
        <v>8.4</v>
      </c>
      <c r="J151" s="133">
        <v>8.4</v>
      </c>
      <c r="K151" s="91"/>
      <c r="L151" s="134">
        <v>8.4</v>
      </c>
      <c r="M151" s="91"/>
    </row>
    <row r="152" spans="1:13" ht="26.25">
      <c r="A152" s="91"/>
      <c r="B152" s="91" t="s">
        <v>538</v>
      </c>
      <c r="C152" s="91"/>
      <c r="D152" s="136" t="s">
        <v>1323</v>
      </c>
      <c r="E152" s="135" t="s">
        <v>1320</v>
      </c>
      <c r="F152" s="91"/>
      <c r="G152" s="133">
        <v>13</v>
      </c>
      <c r="H152" s="133">
        <v>7</v>
      </c>
      <c r="I152" s="133">
        <v>8.2</v>
      </c>
      <c r="J152" s="133">
        <v>8.6</v>
      </c>
      <c r="K152" s="91"/>
      <c r="L152" s="134">
        <v>8.4</v>
      </c>
      <c r="M152" s="91"/>
    </row>
    <row r="153" spans="1:13" ht="12.75">
      <c r="A153" s="91"/>
      <c r="B153" s="91"/>
      <c r="C153" s="91"/>
      <c r="D153" s="136"/>
      <c r="E153" s="91"/>
      <c r="F153" s="91"/>
      <c r="G153" s="91"/>
      <c r="H153" s="91"/>
      <c r="I153" s="91"/>
      <c r="J153" s="91"/>
      <c r="K153" s="91"/>
      <c r="L153" s="122"/>
      <c r="M153" s="91"/>
    </row>
    <row r="154" spans="1:13" ht="26.25">
      <c r="A154" s="91"/>
      <c r="B154" s="91"/>
      <c r="C154" s="91"/>
      <c r="D154" s="136" t="s">
        <v>1324</v>
      </c>
      <c r="E154" s="91">
        <v>5</v>
      </c>
      <c r="F154" s="91"/>
      <c r="G154" s="133">
        <v>14</v>
      </c>
      <c r="H154" s="133">
        <v>6</v>
      </c>
      <c r="I154" s="133">
        <v>12.6</v>
      </c>
      <c r="J154" s="133">
        <v>9.8</v>
      </c>
      <c r="K154" s="133">
        <v>10</v>
      </c>
      <c r="L154" s="122">
        <v>9.9</v>
      </c>
      <c r="M154" s="91"/>
    </row>
    <row r="155" spans="1:13" ht="26.25">
      <c r="A155" s="91"/>
      <c r="B155" s="91"/>
      <c r="C155" s="91"/>
      <c r="D155" s="136" t="s">
        <v>1325</v>
      </c>
      <c r="E155" s="133">
        <v>5</v>
      </c>
      <c r="F155" s="91"/>
      <c r="G155" s="133">
        <v>11</v>
      </c>
      <c r="H155" s="133">
        <v>6</v>
      </c>
      <c r="I155" s="133">
        <v>9.8</v>
      </c>
      <c r="J155" s="133">
        <v>9.7</v>
      </c>
      <c r="K155" s="91"/>
      <c r="L155" s="134">
        <v>9.75</v>
      </c>
      <c r="M155" s="91"/>
    </row>
    <row r="156" spans="1:13" ht="12.75">
      <c r="A156" s="91"/>
      <c r="B156" s="91"/>
      <c r="C156" s="91"/>
      <c r="D156" s="136" t="s">
        <v>1326</v>
      </c>
      <c r="E156" s="133">
        <v>5</v>
      </c>
      <c r="F156" s="91"/>
      <c r="G156" s="133">
        <v>23</v>
      </c>
      <c r="H156" s="133">
        <v>6.5</v>
      </c>
      <c r="I156" s="133">
        <v>8.2</v>
      </c>
      <c r="J156" s="133">
        <v>8.8</v>
      </c>
      <c r="K156" s="91"/>
      <c r="L156" s="134">
        <v>8.5</v>
      </c>
      <c r="M156" s="91"/>
    </row>
    <row r="157" spans="1:13" ht="26.25">
      <c r="A157" s="91" t="s">
        <v>538</v>
      </c>
      <c r="B157" s="91"/>
      <c r="C157" s="91"/>
      <c r="D157" s="136" t="s">
        <v>1327</v>
      </c>
      <c r="E157" s="133">
        <v>5</v>
      </c>
      <c r="F157" s="91"/>
      <c r="G157" s="133">
        <v>25</v>
      </c>
      <c r="H157" s="133">
        <v>6</v>
      </c>
      <c r="I157" s="133">
        <v>7.8</v>
      </c>
      <c r="J157" s="133">
        <v>7.1</v>
      </c>
      <c r="K157" s="133">
        <v>6.8</v>
      </c>
      <c r="L157" s="134">
        <v>6.95</v>
      </c>
      <c r="M157" s="133"/>
    </row>
    <row r="158" spans="1:13" ht="12.75">
      <c r="A158" s="91"/>
      <c r="B158" s="133"/>
      <c r="C158" s="91"/>
      <c r="D158" s="136" t="s">
        <v>1328</v>
      </c>
      <c r="E158" s="133">
        <v>2.5</v>
      </c>
      <c r="F158" s="91"/>
      <c r="G158" s="133">
        <v>24.5</v>
      </c>
      <c r="H158" s="133">
        <v>6.5</v>
      </c>
      <c r="I158" s="133">
        <v>7.6</v>
      </c>
      <c r="J158" s="133">
        <v>7.2</v>
      </c>
      <c r="K158" s="91"/>
      <c r="L158" s="134">
        <v>7.4</v>
      </c>
      <c r="M158" s="91"/>
    </row>
    <row r="159" spans="1:13" ht="12.75">
      <c r="A159" s="91"/>
      <c r="B159" s="91"/>
      <c r="C159" s="91"/>
      <c r="D159" s="136" t="s">
        <v>1329</v>
      </c>
      <c r="E159" s="133">
        <v>2.5</v>
      </c>
      <c r="F159" s="91"/>
      <c r="G159" s="133">
        <v>18.5</v>
      </c>
      <c r="H159" s="133">
        <v>6.5</v>
      </c>
      <c r="I159" s="133">
        <v>10</v>
      </c>
      <c r="J159" s="133">
        <v>8.2</v>
      </c>
      <c r="K159" s="133">
        <v>7.9</v>
      </c>
      <c r="L159" s="122">
        <v>8.05</v>
      </c>
      <c r="M159" s="91" t="s">
        <v>1330</v>
      </c>
    </row>
    <row r="160" spans="1:13" ht="12.75">
      <c r="A160" s="91"/>
      <c r="B160" s="91"/>
      <c r="C160" s="91"/>
      <c r="D160" s="136" t="s">
        <v>1331</v>
      </c>
      <c r="E160" s="133">
        <v>5</v>
      </c>
      <c r="F160" s="91"/>
      <c r="G160" s="133">
        <v>13.5</v>
      </c>
      <c r="H160" s="133">
        <v>6</v>
      </c>
      <c r="I160" s="133">
        <v>6.1</v>
      </c>
      <c r="J160" s="133">
        <v>5.6</v>
      </c>
      <c r="K160" s="91"/>
      <c r="L160" s="134">
        <v>5.85</v>
      </c>
      <c r="M160" s="91"/>
    </row>
    <row r="161" spans="1:13" ht="12.75">
      <c r="A161" s="91"/>
      <c r="B161" s="91"/>
      <c r="C161" s="91"/>
      <c r="D161" s="136"/>
      <c r="E161" s="91"/>
      <c r="F161" s="91"/>
      <c r="G161" s="91"/>
      <c r="H161" s="91"/>
      <c r="I161" s="91"/>
      <c r="J161" s="91"/>
      <c r="K161" s="91"/>
      <c r="L161" s="122"/>
      <c r="M161" s="91"/>
    </row>
    <row r="162" spans="1:13" ht="26.25">
      <c r="A162" s="91"/>
      <c r="B162" s="91" t="s">
        <v>538</v>
      </c>
      <c r="C162" s="91"/>
      <c r="D162" s="136" t="s">
        <v>1332</v>
      </c>
      <c r="E162" s="133">
        <v>0</v>
      </c>
      <c r="F162" s="91"/>
      <c r="G162" s="133">
        <v>6</v>
      </c>
      <c r="H162" s="133">
        <v>7</v>
      </c>
      <c r="I162" s="133">
        <v>13.2</v>
      </c>
      <c r="J162" s="133">
        <v>13.2</v>
      </c>
      <c r="K162" s="91"/>
      <c r="L162" s="134">
        <v>13.2</v>
      </c>
      <c r="M162" s="91"/>
    </row>
    <row r="163" spans="1:13" ht="12.75">
      <c r="A163" s="91"/>
      <c r="B163" s="91"/>
      <c r="C163" s="91"/>
      <c r="D163" s="136"/>
      <c r="E163" s="133">
        <v>0</v>
      </c>
      <c r="F163" s="91"/>
      <c r="G163" s="133">
        <v>11</v>
      </c>
      <c r="H163" s="133">
        <v>7</v>
      </c>
      <c r="I163" s="133">
        <v>10.2</v>
      </c>
      <c r="J163" s="133">
        <v>10.3</v>
      </c>
      <c r="K163" s="91"/>
      <c r="L163" s="134">
        <v>10.25</v>
      </c>
      <c r="M163" s="91"/>
    </row>
    <row r="164" spans="1:13" ht="12.75">
      <c r="A164" s="91"/>
      <c r="B164" s="91"/>
      <c r="C164" s="91"/>
      <c r="D164" s="136" t="s">
        <v>1333</v>
      </c>
      <c r="E164" s="133">
        <v>0</v>
      </c>
      <c r="F164" s="91"/>
      <c r="G164" s="133">
        <v>18</v>
      </c>
      <c r="H164" s="133">
        <v>7.5</v>
      </c>
      <c r="I164" s="133">
        <v>8.6</v>
      </c>
      <c r="J164" s="133">
        <v>8.8</v>
      </c>
      <c r="K164" s="91"/>
      <c r="L164" s="134">
        <v>8.7</v>
      </c>
      <c r="M164" s="91"/>
    </row>
    <row r="165" spans="1:13" ht="12.75">
      <c r="A165" s="91"/>
      <c r="B165" s="91"/>
      <c r="C165" s="91"/>
      <c r="D165" s="136" t="s">
        <v>1334</v>
      </c>
      <c r="E165" s="133">
        <v>0</v>
      </c>
      <c r="F165" s="91"/>
      <c r="G165" s="133">
        <v>26</v>
      </c>
      <c r="H165" s="133">
        <v>7</v>
      </c>
      <c r="I165" s="133">
        <v>8.8</v>
      </c>
      <c r="J165" s="133">
        <v>8.9</v>
      </c>
      <c r="K165" s="91"/>
      <c r="L165" s="134">
        <v>8.85</v>
      </c>
      <c r="M165" s="91"/>
    </row>
    <row r="166" spans="1:13" ht="12.75">
      <c r="A166" s="91"/>
      <c r="B166" s="91"/>
      <c r="C166" s="91"/>
      <c r="D166" s="136" t="s">
        <v>1335</v>
      </c>
      <c r="E166" s="133">
        <v>0</v>
      </c>
      <c r="F166" s="91"/>
      <c r="G166" s="133">
        <v>21</v>
      </c>
      <c r="H166" s="133">
        <v>7.5</v>
      </c>
      <c r="I166" s="133">
        <v>8.4</v>
      </c>
      <c r="J166" s="133">
        <v>8.8</v>
      </c>
      <c r="K166" s="91"/>
      <c r="L166" s="134">
        <v>8.6</v>
      </c>
      <c r="M166" s="91"/>
    </row>
    <row r="167" spans="1:13" ht="12.75">
      <c r="A167" s="91"/>
      <c r="B167" s="91"/>
      <c r="C167" s="91"/>
      <c r="D167" s="136" t="s">
        <v>1336</v>
      </c>
      <c r="E167" s="133">
        <v>0</v>
      </c>
      <c r="F167" s="91"/>
      <c r="G167" s="133">
        <v>19</v>
      </c>
      <c r="H167" s="133">
        <v>7</v>
      </c>
      <c r="I167" s="133">
        <v>10</v>
      </c>
      <c r="J167" s="133">
        <v>9.8</v>
      </c>
      <c r="K167" s="91"/>
      <c r="L167" s="134">
        <v>9.9</v>
      </c>
      <c r="M167" s="91"/>
    </row>
    <row r="168" spans="1:13" ht="12.75">
      <c r="A168" s="91"/>
      <c r="B168" s="91"/>
      <c r="C168" s="91"/>
      <c r="D168" s="136" t="s">
        <v>1337</v>
      </c>
      <c r="E168" s="133">
        <v>0</v>
      </c>
      <c r="F168" s="91"/>
      <c r="G168" s="133">
        <v>15</v>
      </c>
      <c r="H168" s="133">
        <v>7</v>
      </c>
      <c r="I168" s="133">
        <v>10</v>
      </c>
      <c r="J168" s="133">
        <v>10</v>
      </c>
      <c r="K168" s="91"/>
      <c r="L168" s="122">
        <v>10</v>
      </c>
      <c r="M168" s="91"/>
    </row>
    <row r="169" spans="1:13" ht="12.75">
      <c r="A169" s="91"/>
      <c r="B169" s="91"/>
      <c r="C169" s="91"/>
      <c r="D169" s="136"/>
      <c r="E169" s="91"/>
      <c r="F169" s="91"/>
      <c r="G169" s="91"/>
      <c r="H169" s="91"/>
      <c r="I169" s="91"/>
      <c r="J169" s="91"/>
      <c r="K169" s="91"/>
      <c r="L169" s="122"/>
      <c r="M169" s="91"/>
    </row>
    <row r="170" spans="1:13" ht="26.25">
      <c r="A170" s="91"/>
      <c r="B170" s="91" t="s">
        <v>538</v>
      </c>
      <c r="C170" s="91"/>
      <c r="D170" s="136" t="s">
        <v>1338</v>
      </c>
      <c r="E170" s="133">
        <v>0</v>
      </c>
      <c r="F170" s="91"/>
      <c r="G170" s="133">
        <v>5</v>
      </c>
      <c r="H170" s="133">
        <v>6</v>
      </c>
      <c r="I170" s="133">
        <v>13.2</v>
      </c>
      <c r="J170" s="133">
        <v>13.4</v>
      </c>
      <c r="K170" s="91"/>
      <c r="L170" s="134">
        <v>13.3</v>
      </c>
      <c r="M170" s="91"/>
    </row>
    <row r="171" spans="1:13" ht="12.75">
      <c r="A171" s="91"/>
      <c r="B171" s="91"/>
      <c r="C171" s="91"/>
      <c r="D171" s="136"/>
      <c r="E171" s="133">
        <v>0</v>
      </c>
      <c r="F171" s="91"/>
      <c r="G171" s="133">
        <v>11</v>
      </c>
      <c r="H171" s="133">
        <v>6.5</v>
      </c>
      <c r="I171" s="133">
        <v>11</v>
      </c>
      <c r="J171" s="133">
        <v>11.1</v>
      </c>
      <c r="K171" s="91"/>
      <c r="L171" s="134">
        <v>11</v>
      </c>
      <c r="M171" s="91"/>
    </row>
    <row r="172" spans="1:13" ht="26.25">
      <c r="A172" s="91"/>
      <c r="B172" s="91"/>
      <c r="C172" s="91"/>
      <c r="D172" s="136" t="s">
        <v>1205</v>
      </c>
      <c r="E172" s="133">
        <v>0</v>
      </c>
      <c r="F172" s="91"/>
      <c r="G172" s="133">
        <v>18</v>
      </c>
      <c r="H172" s="133">
        <v>7.5</v>
      </c>
      <c r="I172" s="133">
        <v>8.6</v>
      </c>
      <c r="J172" s="133">
        <v>8.4</v>
      </c>
      <c r="K172" s="133"/>
      <c r="L172" s="122">
        <v>8.5</v>
      </c>
      <c r="M172" s="133"/>
    </row>
    <row r="173" spans="1:13" ht="52.5">
      <c r="A173" s="91"/>
      <c r="B173" s="91"/>
      <c r="C173" s="91"/>
      <c r="D173" s="136" t="s">
        <v>1339</v>
      </c>
      <c r="E173" s="133">
        <v>0</v>
      </c>
      <c r="F173" s="91"/>
      <c r="G173" s="133">
        <v>27</v>
      </c>
      <c r="H173" s="133">
        <v>7</v>
      </c>
      <c r="I173" s="133">
        <v>9</v>
      </c>
      <c r="J173" s="133">
        <v>9</v>
      </c>
      <c r="K173" s="91"/>
      <c r="L173" s="134">
        <v>9</v>
      </c>
      <c r="M173" s="91"/>
    </row>
    <row r="174" spans="1:13" ht="26.25">
      <c r="A174" s="91"/>
      <c r="B174" s="91"/>
      <c r="C174" s="91"/>
      <c r="D174" s="136" t="s">
        <v>1340</v>
      </c>
      <c r="E174" s="133">
        <v>0</v>
      </c>
      <c r="F174" s="91"/>
      <c r="G174" s="133">
        <v>21</v>
      </c>
      <c r="H174" s="133">
        <v>7</v>
      </c>
      <c r="I174" s="133">
        <v>7.4</v>
      </c>
      <c r="J174" s="133">
        <v>7.8</v>
      </c>
      <c r="K174" s="91"/>
      <c r="L174" s="134">
        <v>7.6</v>
      </c>
      <c r="M174" s="91"/>
    </row>
    <row r="175" spans="1:13" ht="26.25">
      <c r="A175" s="91"/>
      <c r="B175" s="91"/>
      <c r="C175" s="91"/>
      <c r="D175" s="136" t="s">
        <v>1341</v>
      </c>
      <c r="E175" s="133">
        <v>0</v>
      </c>
      <c r="F175" s="91"/>
      <c r="G175" s="133">
        <v>19</v>
      </c>
      <c r="H175" s="133">
        <v>7</v>
      </c>
      <c r="I175" s="133">
        <v>8.4</v>
      </c>
      <c r="J175" s="133">
        <v>8.6</v>
      </c>
      <c r="K175" s="91"/>
      <c r="L175" s="134">
        <v>8.5</v>
      </c>
      <c r="M175" s="91"/>
    </row>
    <row r="176" spans="1:13" ht="26.25">
      <c r="A176" s="91"/>
      <c r="B176" s="91"/>
      <c r="C176" s="91"/>
      <c r="D176" s="136" t="s">
        <v>1342</v>
      </c>
      <c r="E176" s="133">
        <v>0</v>
      </c>
      <c r="F176" s="91"/>
      <c r="G176" s="133">
        <v>13</v>
      </c>
      <c r="H176" s="133">
        <v>7</v>
      </c>
      <c r="I176" s="133">
        <v>9</v>
      </c>
      <c r="J176" s="133">
        <v>9</v>
      </c>
      <c r="K176" s="91"/>
      <c r="L176" s="134">
        <v>9</v>
      </c>
      <c r="M176" s="91"/>
    </row>
    <row r="177" spans="1:13" ht="12.75">
      <c r="A177" s="91"/>
      <c r="B177" s="91"/>
      <c r="C177" s="91"/>
      <c r="D177" s="136"/>
      <c r="E177" s="91"/>
      <c r="F177" s="91"/>
      <c r="G177" s="91"/>
      <c r="H177" s="91"/>
      <c r="I177" s="91"/>
      <c r="J177" s="91"/>
      <c r="K177" s="91"/>
      <c r="L177" s="122"/>
      <c r="M177" s="91"/>
    </row>
    <row r="178" spans="1:13" ht="26.25">
      <c r="A178" s="91"/>
      <c r="B178" s="91" t="s">
        <v>538</v>
      </c>
      <c r="C178" s="91"/>
      <c r="D178" s="136" t="s">
        <v>1343</v>
      </c>
      <c r="E178" s="133">
        <v>20</v>
      </c>
      <c r="F178" s="91"/>
      <c r="G178" s="133">
        <v>7.5</v>
      </c>
      <c r="H178" s="133">
        <v>6.3</v>
      </c>
      <c r="I178" s="133">
        <v>13.2</v>
      </c>
      <c r="J178" s="133">
        <v>13.8</v>
      </c>
      <c r="K178" s="135" t="s">
        <v>1344</v>
      </c>
      <c r="L178" s="122">
        <v>13.5</v>
      </c>
      <c r="M178" s="91"/>
    </row>
    <row r="179" spans="1:13" ht="12.75">
      <c r="A179" s="91"/>
      <c r="B179" s="91" t="s">
        <v>538</v>
      </c>
      <c r="C179" s="133"/>
      <c r="D179" s="136" t="s">
        <v>1345</v>
      </c>
      <c r="E179" s="133">
        <v>10</v>
      </c>
      <c r="F179" s="91"/>
      <c r="G179" s="133">
        <v>10</v>
      </c>
      <c r="H179" s="133">
        <v>6.3</v>
      </c>
      <c r="I179" s="133">
        <v>11.6</v>
      </c>
      <c r="J179" s="133">
        <v>11.6</v>
      </c>
      <c r="K179" s="133"/>
      <c r="L179" s="122">
        <v>11.6</v>
      </c>
      <c r="M179" s="91"/>
    </row>
    <row r="180" spans="1:13" ht="12.75">
      <c r="A180" s="91"/>
      <c r="B180" s="91"/>
      <c r="C180" s="91"/>
      <c r="D180" s="136" t="s">
        <v>1346</v>
      </c>
      <c r="E180" s="133">
        <v>5</v>
      </c>
      <c r="F180" s="91"/>
      <c r="G180" s="133">
        <v>20.5</v>
      </c>
      <c r="H180" s="133">
        <v>6.7</v>
      </c>
      <c r="I180" s="133">
        <v>7.9</v>
      </c>
      <c r="J180" s="133">
        <v>8.1</v>
      </c>
      <c r="K180" s="91"/>
      <c r="L180" s="134">
        <v>8</v>
      </c>
      <c r="M180" s="91"/>
    </row>
    <row r="181" spans="1:13" ht="39">
      <c r="A181" s="91" t="s">
        <v>538</v>
      </c>
      <c r="B181" s="91" t="s">
        <v>538</v>
      </c>
      <c r="C181" s="91"/>
      <c r="D181" s="136" t="s">
        <v>1347</v>
      </c>
      <c r="E181" s="133">
        <v>5</v>
      </c>
      <c r="F181" s="91"/>
      <c r="G181" s="133">
        <v>25.5</v>
      </c>
      <c r="H181" s="133">
        <v>6.9</v>
      </c>
      <c r="I181" s="133">
        <v>9.2</v>
      </c>
      <c r="J181" s="133">
        <v>8.8</v>
      </c>
      <c r="K181" s="133"/>
      <c r="L181" s="122">
        <v>9</v>
      </c>
      <c r="M181" s="91"/>
    </row>
    <row r="182" spans="1:13" ht="12.75">
      <c r="A182" s="91"/>
      <c r="B182" s="91"/>
      <c r="C182" s="91"/>
      <c r="D182" s="136" t="s">
        <v>1348</v>
      </c>
      <c r="E182" s="133">
        <v>5</v>
      </c>
      <c r="F182" s="91"/>
      <c r="G182" s="133">
        <v>21.5</v>
      </c>
      <c r="H182" s="133">
        <v>6.9</v>
      </c>
      <c r="I182" s="133">
        <v>9.6</v>
      </c>
      <c r="J182" s="133">
        <v>9.3</v>
      </c>
      <c r="K182" s="133"/>
      <c r="L182" s="134">
        <v>9.5</v>
      </c>
      <c r="M182" s="91"/>
    </row>
    <row r="183" spans="1:13" ht="12.75">
      <c r="A183" s="91"/>
      <c r="B183" s="91"/>
      <c r="C183" s="91"/>
      <c r="D183" s="136" t="s">
        <v>1215</v>
      </c>
      <c r="E183" s="133">
        <v>0</v>
      </c>
      <c r="F183" s="91"/>
      <c r="G183" s="133">
        <v>15.5</v>
      </c>
      <c r="H183" s="133">
        <v>6.8</v>
      </c>
      <c r="I183" s="133">
        <v>8.4</v>
      </c>
      <c r="J183" s="133">
        <v>7.6</v>
      </c>
      <c r="K183" s="133">
        <v>9</v>
      </c>
      <c r="L183" s="134">
        <v>8.7</v>
      </c>
      <c r="M183" s="91"/>
    </row>
    <row r="184" spans="1:13" ht="26.25">
      <c r="A184" s="91"/>
      <c r="B184" s="91"/>
      <c r="C184" s="91"/>
      <c r="D184" s="136" t="s">
        <v>1349</v>
      </c>
      <c r="E184" s="133">
        <v>10</v>
      </c>
      <c r="F184" s="91"/>
      <c r="G184" s="133">
        <v>13</v>
      </c>
      <c r="H184" s="133">
        <v>6.7</v>
      </c>
      <c r="I184" s="133">
        <v>9.2</v>
      </c>
      <c r="J184" s="133">
        <v>8.3</v>
      </c>
      <c r="K184" s="133">
        <v>9.2</v>
      </c>
      <c r="L184" s="122">
        <v>9.2</v>
      </c>
      <c r="M184" s="91"/>
    </row>
    <row r="185" spans="1:13" ht="12.75">
      <c r="A185" s="91"/>
      <c r="B185" s="91"/>
      <c r="C185" s="91"/>
      <c r="D185" s="136"/>
      <c r="E185" s="91"/>
      <c r="F185" s="91"/>
      <c r="G185" s="91"/>
      <c r="H185" s="91"/>
      <c r="I185" s="91"/>
      <c r="J185" s="91"/>
      <c r="K185" s="91"/>
      <c r="L185" s="122"/>
      <c r="M185" s="91"/>
    </row>
    <row r="186" spans="1:13" ht="26.25">
      <c r="A186" s="91"/>
      <c r="B186" s="91" t="s">
        <v>538</v>
      </c>
      <c r="C186" s="91"/>
      <c r="D186" s="136" t="s">
        <v>1350</v>
      </c>
      <c r="E186" s="133">
        <v>10</v>
      </c>
      <c r="F186" s="91"/>
      <c r="G186" s="133">
        <v>5</v>
      </c>
      <c r="H186" s="133">
        <v>6.5</v>
      </c>
      <c r="I186" s="133">
        <v>11.8</v>
      </c>
      <c r="J186" s="133">
        <v>12.6</v>
      </c>
      <c r="K186" s="133">
        <v>12.6</v>
      </c>
      <c r="L186" s="134">
        <v>12.6</v>
      </c>
      <c r="M186" s="91"/>
    </row>
    <row r="187" spans="1:13" ht="26.25">
      <c r="A187" s="91"/>
      <c r="B187" s="91" t="s">
        <v>538</v>
      </c>
      <c r="C187" s="91"/>
      <c r="D187" s="136" t="s">
        <v>1351</v>
      </c>
      <c r="E187" s="133">
        <v>10</v>
      </c>
      <c r="F187" s="91"/>
      <c r="G187" s="133">
        <v>9.5</v>
      </c>
      <c r="H187" s="133">
        <v>6.5</v>
      </c>
      <c r="I187" s="133">
        <v>10.4</v>
      </c>
      <c r="J187" s="133">
        <v>10.4</v>
      </c>
      <c r="K187" s="133">
        <v>10.8</v>
      </c>
      <c r="L187" s="134">
        <v>10.6</v>
      </c>
      <c r="M187" s="91"/>
    </row>
    <row r="188" spans="1:13" ht="26.25">
      <c r="A188" s="91"/>
      <c r="B188" s="91"/>
      <c r="C188" s="91"/>
      <c r="D188" s="136" t="s">
        <v>1352</v>
      </c>
      <c r="E188" s="133">
        <v>10</v>
      </c>
      <c r="F188" s="91"/>
      <c r="G188" s="133">
        <v>23</v>
      </c>
      <c r="H188" s="133">
        <v>6.75</v>
      </c>
      <c r="I188" s="133">
        <v>8</v>
      </c>
      <c r="J188" s="133">
        <v>8</v>
      </c>
      <c r="K188" s="133">
        <v>8</v>
      </c>
      <c r="L188" s="134">
        <v>8</v>
      </c>
      <c r="M188" s="91"/>
    </row>
    <row r="189" spans="1:13" ht="12.75">
      <c r="A189" s="91"/>
      <c r="B189" s="91"/>
      <c r="C189" s="91"/>
      <c r="D189" s="136" t="s">
        <v>1353</v>
      </c>
      <c r="E189" s="133">
        <v>5</v>
      </c>
      <c r="F189" s="91"/>
      <c r="G189" s="133">
        <v>26.5</v>
      </c>
      <c r="H189" s="133">
        <v>6.9</v>
      </c>
      <c r="I189" s="133">
        <v>6.8</v>
      </c>
      <c r="J189" s="133">
        <v>6.8</v>
      </c>
      <c r="K189" s="133">
        <v>7</v>
      </c>
      <c r="L189" s="134">
        <v>6.8</v>
      </c>
      <c r="M189" s="91"/>
    </row>
    <row r="190" spans="1:13" ht="26.25">
      <c r="A190" s="91"/>
      <c r="B190" s="91"/>
      <c r="C190" s="91"/>
      <c r="D190" s="136" t="s">
        <v>1354</v>
      </c>
      <c r="E190" s="133">
        <v>5</v>
      </c>
      <c r="F190" s="91"/>
      <c r="G190" s="133">
        <v>24</v>
      </c>
      <c r="H190" s="133">
        <v>6.8</v>
      </c>
      <c r="I190" s="133">
        <v>7.2</v>
      </c>
      <c r="J190" s="133">
        <v>7.4</v>
      </c>
      <c r="K190" s="133">
        <v>7.4</v>
      </c>
      <c r="L190" s="134">
        <v>7.33</v>
      </c>
      <c r="M190" s="91"/>
    </row>
    <row r="191" spans="1:13" ht="12.75">
      <c r="A191" s="91"/>
      <c r="B191" s="91"/>
      <c r="C191" s="91"/>
      <c r="D191" s="136"/>
      <c r="E191" s="133">
        <v>5</v>
      </c>
      <c r="F191" s="91"/>
      <c r="G191" s="133">
        <v>19</v>
      </c>
      <c r="H191" s="133">
        <v>6.7</v>
      </c>
      <c r="I191" s="133">
        <v>8.2</v>
      </c>
      <c r="J191" s="133">
        <v>8.2</v>
      </c>
      <c r="K191" s="133">
        <v>8.2</v>
      </c>
      <c r="L191" s="134">
        <v>8.2</v>
      </c>
      <c r="M191" s="91"/>
    </row>
    <row r="192" spans="1:13" ht="12.75">
      <c r="A192" s="91"/>
      <c r="B192" s="91"/>
      <c r="C192" s="91"/>
      <c r="D192" s="136" t="s">
        <v>1355</v>
      </c>
      <c r="E192" s="133">
        <v>5</v>
      </c>
      <c r="F192" s="91"/>
      <c r="G192" s="133">
        <v>15</v>
      </c>
      <c r="H192" s="133">
        <v>6.7</v>
      </c>
      <c r="I192" s="133">
        <v>9.2</v>
      </c>
      <c r="J192" s="133">
        <v>9.2</v>
      </c>
      <c r="K192" s="133">
        <v>9</v>
      </c>
      <c r="L192" s="134">
        <v>9.2</v>
      </c>
      <c r="M192" s="91"/>
    </row>
    <row r="193" spans="1:13" ht="12.75">
      <c r="A193" s="91"/>
      <c r="B193" s="91"/>
      <c r="C193" s="91"/>
      <c r="D193" s="136"/>
      <c r="E193" s="91"/>
      <c r="F193" s="91"/>
      <c r="G193" s="91"/>
      <c r="H193" s="91"/>
      <c r="I193" s="91"/>
      <c r="J193" s="91"/>
      <c r="K193" s="91"/>
      <c r="L193" s="122"/>
      <c r="M193" s="91"/>
    </row>
    <row r="194" spans="1:13" ht="26.25">
      <c r="A194" s="91"/>
      <c r="B194" s="91" t="s">
        <v>538</v>
      </c>
      <c r="C194" s="91"/>
      <c r="D194" s="136" t="s">
        <v>1356</v>
      </c>
      <c r="E194" s="133">
        <v>10</v>
      </c>
      <c r="F194" s="91"/>
      <c r="G194" s="133">
        <v>4</v>
      </c>
      <c r="H194" s="133">
        <v>6.5</v>
      </c>
      <c r="I194" s="133">
        <v>12.6</v>
      </c>
      <c r="J194" s="133">
        <v>12.6</v>
      </c>
      <c r="K194" s="133">
        <v>12.6</v>
      </c>
      <c r="L194" s="134">
        <v>12.6</v>
      </c>
      <c r="M194" s="91"/>
    </row>
    <row r="195" spans="1:13" ht="12.75">
      <c r="A195" s="91"/>
      <c r="B195" s="91" t="s">
        <v>538</v>
      </c>
      <c r="C195" s="91"/>
      <c r="D195" s="136" t="s">
        <v>1357</v>
      </c>
      <c r="E195" s="133">
        <v>10</v>
      </c>
      <c r="F195" s="91"/>
      <c r="G195" s="133">
        <v>9.5</v>
      </c>
      <c r="H195" s="133">
        <v>6.5</v>
      </c>
      <c r="I195" s="133">
        <v>10.8</v>
      </c>
      <c r="J195" s="133">
        <v>11.2</v>
      </c>
      <c r="K195" s="133">
        <v>11.2</v>
      </c>
      <c r="L195" s="134">
        <v>11.2</v>
      </c>
      <c r="M195" s="91"/>
    </row>
    <row r="196" spans="1:13" ht="12.75">
      <c r="A196" s="91"/>
      <c r="B196" s="91"/>
      <c r="C196" s="91"/>
      <c r="D196" s="136" t="s">
        <v>1358</v>
      </c>
      <c r="E196" s="133">
        <v>10</v>
      </c>
      <c r="F196" s="91"/>
      <c r="G196" s="133">
        <v>22.5</v>
      </c>
      <c r="H196" s="133">
        <v>6.7</v>
      </c>
      <c r="I196" s="133">
        <v>8</v>
      </c>
      <c r="J196" s="133">
        <v>8</v>
      </c>
      <c r="K196" s="133">
        <v>8</v>
      </c>
      <c r="L196" s="134">
        <v>8</v>
      </c>
      <c r="M196" s="91"/>
    </row>
    <row r="197" spans="1:13" ht="12.75">
      <c r="A197" s="91"/>
      <c r="B197" s="91"/>
      <c r="C197" s="91"/>
      <c r="D197" s="136" t="s">
        <v>1359</v>
      </c>
      <c r="E197" s="133">
        <v>10</v>
      </c>
      <c r="F197" s="91"/>
      <c r="G197" s="133">
        <v>28.5</v>
      </c>
      <c r="H197" s="133">
        <v>7</v>
      </c>
      <c r="I197" s="133">
        <v>7</v>
      </c>
      <c r="J197" s="133">
        <v>7</v>
      </c>
      <c r="K197" s="133">
        <v>7</v>
      </c>
      <c r="L197" s="134">
        <v>7</v>
      </c>
      <c r="M197" s="91"/>
    </row>
    <row r="198" spans="1:13" ht="12.75">
      <c r="A198" s="91"/>
      <c r="B198" s="91"/>
      <c r="C198" s="91"/>
      <c r="D198" s="136" t="s">
        <v>1360</v>
      </c>
      <c r="E198" s="133">
        <v>5</v>
      </c>
      <c r="F198" s="91"/>
      <c r="G198" s="133">
        <v>21</v>
      </c>
      <c r="H198" s="133">
        <v>6.8</v>
      </c>
      <c r="I198" s="133">
        <v>7.4</v>
      </c>
      <c r="J198" s="133">
        <v>7.4</v>
      </c>
      <c r="K198" s="133">
        <v>7.4</v>
      </c>
      <c r="L198" s="134">
        <v>7.4</v>
      </c>
      <c r="M198" s="91"/>
    </row>
    <row r="199" spans="1:13" ht="12.75">
      <c r="A199" s="91"/>
      <c r="B199" s="91" t="s">
        <v>538</v>
      </c>
      <c r="C199" s="91"/>
      <c r="D199" s="136" t="s">
        <v>1361</v>
      </c>
      <c r="E199" s="133">
        <v>5</v>
      </c>
      <c r="F199" s="91"/>
      <c r="G199" s="133">
        <v>18.5</v>
      </c>
      <c r="H199" s="133">
        <v>6.7</v>
      </c>
      <c r="I199" s="133">
        <v>8.4</v>
      </c>
      <c r="J199" s="133">
        <v>8.4</v>
      </c>
      <c r="K199" s="133">
        <v>8.4</v>
      </c>
      <c r="L199" s="134">
        <v>8.4</v>
      </c>
      <c r="M199" s="91"/>
    </row>
    <row r="200" spans="1:13" ht="12.75">
      <c r="A200" s="91"/>
      <c r="B200" s="91"/>
      <c r="C200" s="91"/>
      <c r="D200" s="136" t="s">
        <v>1362</v>
      </c>
      <c r="E200" s="133">
        <v>5</v>
      </c>
      <c r="F200" s="91"/>
      <c r="G200" s="133">
        <v>14</v>
      </c>
      <c r="H200" s="133">
        <v>6.7</v>
      </c>
      <c r="I200" s="133">
        <v>9.4</v>
      </c>
      <c r="J200" s="133">
        <v>9.2</v>
      </c>
      <c r="K200" s="133">
        <v>9.2</v>
      </c>
      <c r="L200" s="134">
        <v>9.2</v>
      </c>
      <c r="M200" s="91"/>
    </row>
  </sheetData>
  <sheetProtection/>
  <printOptions/>
  <pageMargins left="0.2" right="0.5" top="0.25" bottom="0.25" header="0.25" footer="0.25"/>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dc:creator>
  <cp:keywords/>
  <dc:description/>
  <cp:lastModifiedBy>Ed</cp:lastModifiedBy>
  <dcterms:created xsi:type="dcterms:W3CDTF">2014-03-04T03:15:22Z</dcterms:created>
  <dcterms:modified xsi:type="dcterms:W3CDTF">2020-03-31T16:08:22Z</dcterms:modified>
  <cp:category/>
  <cp:version/>
  <cp:contentType/>
  <cp:contentStatus/>
</cp:coreProperties>
</file>